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\\192.168.0.102\APP_Area_dati\Vendite\Azioni Commerciali\AZIONI COMMERCIALI\20220531 PON ARREDI INFANZIA\MATRICE DEFINITIVA\"/>
    </mc:Choice>
  </mc:AlternateContent>
  <xr:revisionPtr revIDLastSave="0" documentId="13_ncr:1_{F705386A-642F-46EF-915A-F80326A3C57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fanzia" sheetId="4" r:id="rId1"/>
  </sheets>
  <definedNames>
    <definedName name="_xlnm._FilterDatabase" localSheetId="0" hidden="1">Infanzia!$B$9:$M$406</definedName>
    <definedName name="Matrice_PON">Infanzia!$B$9:$M$406</definedName>
    <definedName name="_xlnm.Print_Area" localSheetId="0">Infanzia!$A$1:$M$404</definedName>
    <definedName name="_xlnm.Print_Titles" localSheetId="0">Infanzia!$9:$9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19" i="4" l="1"/>
  <c r="L320" i="4"/>
  <c r="L321" i="4"/>
  <c r="L322" i="4"/>
  <c r="L323" i="4"/>
  <c r="L324" i="4"/>
  <c r="L325" i="4"/>
  <c r="L326" i="4"/>
  <c r="L327" i="4"/>
  <c r="L263" i="4" l="1"/>
  <c r="L264" i="4"/>
  <c r="L265" i="4"/>
  <c r="L266" i="4"/>
  <c r="L267" i="4"/>
  <c r="L268" i="4"/>
  <c r="L269" i="4"/>
  <c r="L270" i="4"/>
  <c r="L349" i="4"/>
  <c r="L351" i="4"/>
  <c r="L280" i="4" l="1"/>
  <c r="D364" i="4" l="1"/>
  <c r="D365" i="4"/>
  <c r="D366" i="4"/>
  <c r="D367" i="4"/>
  <c r="D368" i="4"/>
  <c r="D369" i="4"/>
  <c r="D370" i="4"/>
  <c r="D371" i="4"/>
  <c r="D372" i="4"/>
  <c r="D373" i="4"/>
  <c r="D374" i="4"/>
  <c r="D375" i="4"/>
  <c r="D376" i="4"/>
  <c r="D377" i="4"/>
  <c r="D378" i="4"/>
  <c r="D379" i="4"/>
  <c r="D380" i="4"/>
  <c r="D381" i="4"/>
  <c r="D382" i="4"/>
  <c r="D383" i="4"/>
  <c r="D384" i="4"/>
  <c r="D385" i="4"/>
  <c r="D386" i="4"/>
  <c r="D387" i="4"/>
  <c r="D388" i="4"/>
  <c r="D389" i="4"/>
  <c r="D390" i="4"/>
  <c r="D391" i="4"/>
  <c r="D392" i="4"/>
  <c r="D393" i="4"/>
  <c r="D394" i="4"/>
  <c r="D395" i="4"/>
  <c r="D396" i="4"/>
  <c r="D397" i="4"/>
  <c r="D398" i="4"/>
  <c r="D399" i="4"/>
  <c r="D400" i="4"/>
  <c r="D401" i="4"/>
  <c r="D402" i="4"/>
  <c r="D403" i="4"/>
  <c r="D404" i="4"/>
  <c r="D405" i="4"/>
  <c r="D406" i="4"/>
  <c r="L300" i="4"/>
  <c r="L298" i="4"/>
  <c r="L314" i="4"/>
  <c r="L313" i="4"/>
  <c r="L312" i="4"/>
  <c r="L247" i="4"/>
  <c r="L248" i="4"/>
  <c r="L246" i="4"/>
  <c r="L249" i="4"/>
  <c r="L294" i="4"/>
  <c r="L288" i="4"/>
  <c r="L333" i="4"/>
  <c r="L145" i="4"/>
  <c r="L146" i="4"/>
  <c r="L131" i="4"/>
  <c r="L132" i="4"/>
  <c r="L181" i="4"/>
  <c r="L206" i="4" l="1"/>
  <c r="L207" i="4"/>
  <c r="L239" i="4"/>
  <c r="L238" i="4"/>
  <c r="L331" i="4"/>
  <c r="L205" i="4" l="1"/>
  <c r="L204" i="4"/>
  <c r="L203" i="4"/>
  <c r="L202" i="4"/>
  <c r="L358" i="4" l="1"/>
  <c r="L253" i="4" l="1"/>
  <c r="L252" i="4"/>
  <c r="L251" i="4" l="1"/>
  <c r="L402" i="4"/>
  <c r="L401" i="4"/>
  <c r="L400" i="4"/>
  <c r="L344" i="4"/>
  <c r="L406" i="4"/>
  <c r="L405" i="4"/>
  <c r="L46" i="4"/>
  <c r="L250" i="4" l="1"/>
  <c r="L254" i="4"/>
  <c r="L255" i="4"/>
  <c r="L256" i="4"/>
  <c r="L257" i="4"/>
  <c r="L258" i="4"/>
  <c r="L259" i="4"/>
  <c r="L260" i="4"/>
  <c r="L261" i="4"/>
  <c r="L262" i="4"/>
  <c r="L271" i="4"/>
  <c r="L272" i="4"/>
  <c r="L273" i="4"/>
  <c r="L274" i="4"/>
  <c r="L275" i="4"/>
  <c r="L276" i="4"/>
  <c r="L277" i="4"/>
  <c r="L278" i="4"/>
  <c r="L279" i="4"/>
  <c r="L281" i="4"/>
  <c r="L282" i="4"/>
  <c r="L283" i="4"/>
  <c r="L284" i="4"/>
  <c r="L285" i="4"/>
  <c r="L286" i="4"/>
  <c r="L287" i="4"/>
  <c r="L289" i="4"/>
  <c r="L290" i="4"/>
  <c r="L291" i="4"/>
  <c r="L292" i="4"/>
  <c r="L293" i="4"/>
  <c r="L295" i="4"/>
  <c r="L296" i="4"/>
  <c r="L297" i="4"/>
  <c r="L299" i="4"/>
  <c r="L301" i="4"/>
  <c r="L302" i="4"/>
  <c r="L303" i="4"/>
  <c r="L304" i="4"/>
  <c r="L305" i="4"/>
  <c r="L306" i="4"/>
  <c r="L307" i="4"/>
  <c r="L308" i="4"/>
  <c r="L309" i="4"/>
  <c r="L310" i="4"/>
  <c r="L311" i="4"/>
  <c r="L315" i="4"/>
  <c r="L316" i="4"/>
  <c r="L317" i="4"/>
  <c r="L318" i="4"/>
  <c r="L328" i="4"/>
  <c r="L329" i="4"/>
  <c r="L330" i="4"/>
  <c r="L332" i="4"/>
  <c r="L334" i="4"/>
  <c r="L335" i="4"/>
  <c r="L336" i="4"/>
  <c r="L337" i="4"/>
  <c r="L338" i="4"/>
  <c r="L339" i="4"/>
  <c r="L340" i="4"/>
  <c r="L341" i="4"/>
  <c r="L342" i="4"/>
  <c r="L343" i="4"/>
  <c r="L345" i="4"/>
  <c r="L346" i="4"/>
  <c r="L347" i="4"/>
  <c r="L348" i="4"/>
  <c r="L350" i="4"/>
  <c r="L352" i="4"/>
  <c r="L353" i="4"/>
  <c r="L354" i="4"/>
  <c r="L355" i="4"/>
  <c r="L356" i="4"/>
  <c r="L357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3" i="4"/>
  <c r="L404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40" i="4"/>
  <c r="L241" i="4"/>
  <c r="L242" i="4"/>
  <c r="L243" i="4"/>
  <c r="L244" i="4"/>
  <c r="L245" i="4"/>
  <c r="L10" i="4"/>
  <c r="E6" i="4" l="1"/>
  <c r="E4" i="4"/>
  <c r="E7" i="4"/>
  <c r="E5" i="4"/>
  <c r="F4" i="4" l="1"/>
  <c r="G4" i="4" s="1"/>
  <c r="F7" i="4"/>
  <c r="G7" i="4" s="1"/>
</calcChain>
</file>

<file path=xl/sharedStrings.xml><?xml version="1.0" encoding="utf-8"?>
<sst xmlns="http://schemas.openxmlformats.org/spreadsheetml/2006/main" count="3120" uniqueCount="1780">
  <si>
    <t xml:space="preserve">Spesa massima consentita </t>
  </si>
  <si>
    <t>Totale prodotti selezionati</t>
  </si>
  <si>
    <t>CATEGORIA PRODOTTO</t>
  </si>
  <si>
    <t>CODICE PRODOTTO</t>
  </si>
  <si>
    <t>NOME PRODOTTO</t>
  </si>
  <si>
    <t>DESCRIZIONE PRODOTTO</t>
  </si>
  <si>
    <t>N° PEZZI</t>
  </si>
  <si>
    <t>PREZZO IVA INCLUSA</t>
  </si>
  <si>
    <t>TIPOLOGIA DI INTERVENTO</t>
  </si>
  <si>
    <t>BRAND</t>
  </si>
  <si>
    <t>ARREDO</t>
  </si>
  <si>
    <t>1751L</t>
  </si>
  <si>
    <t>Vastarredo</t>
  </si>
  <si>
    <t>TAVOLO SPICCHIO</t>
  </si>
  <si>
    <t>tavolo modulare e componibile a forma di spicchio per diverse tipologie di attività didattica 100x84x53h</t>
  </si>
  <si>
    <t>1942NL</t>
  </si>
  <si>
    <t>TAVOLO TONDO</t>
  </si>
  <si>
    <t>tavolo rotondo per la collaborazione e il lavoro in gruppi ø100</t>
  </si>
  <si>
    <t>1939NL</t>
  </si>
  <si>
    <t>tavolo rotondo per la collaborazione e il lavoro in gruppi ø130</t>
  </si>
  <si>
    <t>1946NL</t>
  </si>
  <si>
    <t>TAVOLO PAPPA BOOMERANG</t>
  </si>
  <si>
    <t>Tavolo pappa ad angolo 200x104x53h</t>
  </si>
  <si>
    <t>1945NL</t>
  </si>
  <si>
    <t>TAVOLO PAPPA RETTANGOLARE</t>
  </si>
  <si>
    <t>Tavolo pappa rettangolare 170x75x53h</t>
  </si>
  <si>
    <t>1943NL</t>
  </si>
  <si>
    <t>TAVOLO PAPPA A CORONA</t>
  </si>
  <si>
    <t>Tavolo pappa a corona 180x90x53h</t>
  </si>
  <si>
    <t>1961NL</t>
  </si>
  <si>
    <t xml:space="preserve">TAVOLO EMPATIA </t>
  </si>
  <si>
    <t>tavolo modulare e componibile per la collaborazione e il lavoro in gruppi 120x130x53h</t>
  </si>
  <si>
    <t>1961LLN</t>
  </si>
  <si>
    <t>TAVOLO EMPATIA  PIANO LAVAGNA</t>
  </si>
  <si>
    <t>tavolo modulare e componibile con piano lavagna in laminato  per la scrittura e per la collaborazione e il lavoro in gruppi 120x130x53h</t>
  </si>
  <si>
    <t>1961LLB</t>
  </si>
  <si>
    <t>TAVOLO EMPATIA  PIANO LAVAGNA MAGNETICA</t>
  </si>
  <si>
    <t>1967NL</t>
  </si>
  <si>
    <t>TAVOLO EMPATIA SEMICIRCOLARE</t>
  </si>
  <si>
    <t>tavolo modulare e componibile a semicerchio da abbinare al tavolo VAS1961 per la collaborazione e il lavoro in gruppi 130x65x53h</t>
  </si>
  <si>
    <t>1956NL</t>
  </si>
  <si>
    <t>TAVOLO PIEDONE</t>
  </si>
  <si>
    <t>tavolo modulare e componibile a piedone per diverse tipologie di attività didattica 173x115x53h</t>
  </si>
  <si>
    <t>1965NL</t>
  </si>
  <si>
    <t>TAVOLO NUVOLA</t>
  </si>
  <si>
    <t>tavolo innovativo a forma di nuvola 170x115x53h</t>
  </si>
  <si>
    <t>1965DL</t>
  </si>
  <si>
    <t>TAVOLO NUVOLA DOPPIO PIANO</t>
  </si>
  <si>
    <t>tavolo innovativo a forma di nuvola con doppio piano 170x115x53h</t>
  </si>
  <si>
    <t>1965SL</t>
  </si>
  <si>
    <t>TAVOLO NUVOLA CON SOPRALZI</t>
  </si>
  <si>
    <t>tavolo innovativo a forma di nuvola completo di due sopralzi portaoggetti 170x115x53h</t>
  </si>
  <si>
    <t>1964NL</t>
  </si>
  <si>
    <t>TAVOLO CORONA DEL RE</t>
  </si>
  <si>
    <t>tavolo innovativo a forma di corona del re per lo svilgimento di molteplici attività didattiche 114x182x53h</t>
  </si>
  <si>
    <t>1964VL</t>
  </si>
  <si>
    <t>tavolo innovativo a forma di corona del re con vaschette porta giochi per lo svilgimento di molteplici attività didattiche 114x182x53h</t>
  </si>
  <si>
    <t>1958NL</t>
  </si>
  <si>
    <t>TAVOLO GIOCO COSTRUZIONI</t>
  </si>
  <si>
    <t>tavolo innovativo con vasca centrale porta giochi 130x130x53h</t>
  </si>
  <si>
    <t>1705L</t>
  </si>
  <si>
    <t>TAVOLO TRAPEZIO</t>
  </si>
  <si>
    <t>Tavolo a forma di trapezio 130x61x53h</t>
  </si>
  <si>
    <t>1941NL</t>
  </si>
  <si>
    <t>TAVOLO SEMICIRCOLARE</t>
  </si>
  <si>
    <t>Tavolo a forma di semicerchio 100x50x53h</t>
  </si>
  <si>
    <t>1937NL</t>
  </si>
  <si>
    <t xml:space="preserve">TAVOLO SEMICIRCOLARE GRANDE </t>
  </si>
  <si>
    <t>Tavolo a forma di semicerchio 130X65x53h</t>
  </si>
  <si>
    <t>1712L</t>
  </si>
  <si>
    <t>TAVOLO QUADRATO GRANDE</t>
  </si>
  <si>
    <t>Tavolo a forma di quadrato 130x130x53h</t>
  </si>
  <si>
    <t>1711L</t>
  </si>
  <si>
    <t>TAVOLO QUADRATO MEDIO</t>
  </si>
  <si>
    <t>Tavolo a forma di quadrato 100x100x53h</t>
  </si>
  <si>
    <t>1131L</t>
  </si>
  <si>
    <t>TAVOLO QUADRATO PICCOLO</t>
  </si>
  <si>
    <t>Tavolo a forma di quadrato 65x65x53h</t>
  </si>
  <si>
    <t>1716L</t>
  </si>
  <si>
    <t>TAVOLO RETTANGOLARE GRANDE</t>
  </si>
  <si>
    <t>Tavolo a forma di rattengolo 160x80x53h</t>
  </si>
  <si>
    <t>1136L</t>
  </si>
  <si>
    <t>TAVOLO RETTANGOLARE</t>
  </si>
  <si>
    <t>Tavolo a forma di rattengolo 130x65x53h</t>
  </si>
  <si>
    <t>1935L</t>
  </si>
  <si>
    <t>TAVOLO QUADRATO CON SPECCHIO</t>
  </si>
  <si>
    <t>Tavolo a forma di quadrato con piano a specchio 100x100x53h</t>
  </si>
  <si>
    <t>1936NL</t>
  </si>
  <si>
    <t>TAVOLO ESAGONALE</t>
  </si>
  <si>
    <t>Tavolo a forma di esagono 130x114x53h</t>
  </si>
  <si>
    <t>5044R</t>
  </si>
  <si>
    <t>SGABELLO I ROCK</t>
  </si>
  <si>
    <t>6627N</t>
  </si>
  <si>
    <t xml:space="preserve">SEGGIOLONE IN LEGNO </t>
  </si>
  <si>
    <t>seggiolone in legno con imbottitura 50x50x31/61h</t>
  </si>
  <si>
    <t>SEDIOLINA IMPILABILE IN LEGNO</t>
  </si>
  <si>
    <t>sediolina impilabile in legno personalizzabile in più colori 36x33x31/60h</t>
  </si>
  <si>
    <t>SEDIA SEDILE SCHIENALE IN PPL</t>
  </si>
  <si>
    <t>sediolina impilabile con seduta e schienale in polipropilene con struttura in metallo 27x30x31/60h</t>
  </si>
  <si>
    <t>SEDIA ADRIA</t>
  </si>
  <si>
    <t>sedia con seduta monoscocca in polipropilene 43x43x31/46h</t>
  </si>
  <si>
    <t>SEDIA TIRRENIA</t>
  </si>
  <si>
    <t>sedia con seduta monoscocca in multistrato di faggio presso curvato 40x40x31/46h</t>
  </si>
  <si>
    <t>PANCHETTA CON SCHIENALE</t>
  </si>
  <si>
    <t>panchetta con schienale impilabile in legno con seduta e schienale personalizzabili in più colori 91x33x31/60h</t>
  </si>
  <si>
    <t>PANCHETTA IN LEGNO</t>
  </si>
  <si>
    <t>panchetta impilabile in legno personalizzabile con seduta personalizzabile in più colori 87x30x31h</t>
  </si>
  <si>
    <t>5346N</t>
  </si>
  <si>
    <t>SEDIA PLURIUSO</t>
  </si>
  <si>
    <t>sedia con 3 altezze di seduta 32x32x16/20/31h</t>
  </si>
  <si>
    <t>5347N</t>
  </si>
  <si>
    <t>PANCHETTA  PLURIUSO</t>
  </si>
  <si>
    <t>panchetta con 3 altezze di seduta 87x32x16/20/31h</t>
  </si>
  <si>
    <t>5174RPRP9</t>
  </si>
  <si>
    <t>SEDIA EDUCATORE SU RUOTE</t>
  </si>
  <si>
    <t>sedia su base a 5 razze con ruote, con seduta monoscocca in polipropilene 43x43x31/46h</t>
  </si>
  <si>
    <t>4140L</t>
  </si>
  <si>
    <t>CONTENITORE A GIORNO</t>
  </si>
  <si>
    <t>Mobile a giorno con 1 ripiano/2 vani 104x44x108h</t>
  </si>
  <si>
    <t>4145L</t>
  </si>
  <si>
    <t>Mobile a giorno con 2 ripiani/3 vani 104x44x108h</t>
  </si>
  <si>
    <t>4141L</t>
  </si>
  <si>
    <t>CONTENITORE CON ANTE</t>
  </si>
  <si>
    <t>Mobile con ante, interno con 1 ripiani/2 vani 104x46x108h</t>
  </si>
  <si>
    <t>4146L</t>
  </si>
  <si>
    <t>Mobile con ante, interno con 2 ripiani/3 vani 104x46x108h</t>
  </si>
  <si>
    <t>4151L</t>
  </si>
  <si>
    <t>Mobile con ante, interno con 2 ripiani/6 vani 104x46x108h</t>
  </si>
  <si>
    <t>4152L</t>
  </si>
  <si>
    <t>4310L</t>
  </si>
  <si>
    <t>CONTENITORE A GIORNO 6 CASELLE BASSO</t>
  </si>
  <si>
    <t>Mobile a giorno diviso in 6 caselle 104x44x77h</t>
  </si>
  <si>
    <t>4301R</t>
  </si>
  <si>
    <t>CONTENITORE A GIORNO 9 CASELLE SU RUOTE</t>
  </si>
  <si>
    <t>Mobile a giorno su ruote  diviso in 9 caselle 104x44x77h</t>
  </si>
  <si>
    <t>4301L</t>
  </si>
  <si>
    <t>CONTENITORE A GIORNO 9 CASELLE</t>
  </si>
  <si>
    <t>Mobile a giorno diviso in 9 caselle 104x44x77h</t>
  </si>
  <si>
    <t>4150L</t>
  </si>
  <si>
    <t>CONTENITORE A GIORNO 6 CASELLE</t>
  </si>
  <si>
    <t>Mobile a giorno diviso in 6 caselle 104x44x108h</t>
  </si>
  <si>
    <t>4133L</t>
  </si>
  <si>
    <t>Mobile a giorno diviso in 9 caselle 104x44x108h</t>
  </si>
  <si>
    <t>4170L</t>
  </si>
  <si>
    <t>CONTENITORE A GIORNO 12 CASELLE</t>
  </si>
  <si>
    <t>Mobile a giorno diviso in 12 caselle 104x44x108h</t>
  </si>
  <si>
    <t>4174L</t>
  </si>
  <si>
    <t>CONTENITORE A GIORNO 15 CASELLE</t>
  </si>
  <si>
    <t>Mobile a giorno diviso in 15 caselle 104x44x108h</t>
  </si>
  <si>
    <t>4134L</t>
  </si>
  <si>
    <t>CONTENITORE A GIORNO 18 CASELLE</t>
  </si>
  <si>
    <t>Mobile a giorno diviso in 18 caselle 104x44x108h</t>
  </si>
  <si>
    <t>4175L</t>
  </si>
  <si>
    <t>CONTENITORE 24 VASCHETTE</t>
  </si>
  <si>
    <t>Mobile a giorno a 24 vaschette basse in plastica 104x44x108h</t>
  </si>
  <si>
    <t>7542GR</t>
  </si>
  <si>
    <t>CONTENITORE CURVO</t>
  </si>
  <si>
    <t>Mobile curvo a giorno, su ruote 145x44x77h</t>
  </si>
  <si>
    <t>7542LR</t>
  </si>
  <si>
    <t>Mobile curvo a giorno con fondo in lamiera, su ruote 145x44x77h</t>
  </si>
  <si>
    <t>4390A</t>
  </si>
  <si>
    <t>MENSOLA CON FIANCHI</t>
  </si>
  <si>
    <t>Mensola con fianchi 100x30x32h</t>
  </si>
  <si>
    <t>4187R</t>
  </si>
  <si>
    <t>SPOGLIATOIO 10 POSTI</t>
  </si>
  <si>
    <t>Mobile spogliatoio a giorno, bifronte, a 10 posti 104x88x107h</t>
  </si>
  <si>
    <t>4188R</t>
  </si>
  <si>
    <t>SPOGLIATOIO 5 POSTI</t>
  </si>
  <si>
    <t>Mobile spogliatoio a giorno, monofronte, a 5 posti 104x44x107h</t>
  </si>
  <si>
    <t>7561GR</t>
  </si>
  <si>
    <t>SPOGLIATOIO CURVO 16 POSTI</t>
  </si>
  <si>
    <t>Carrello spogliatoio curvo a 16 posti 148x44x108h</t>
  </si>
  <si>
    <t>8981A</t>
  </si>
  <si>
    <t>APPENDIABITI  5 POSTI</t>
  </si>
  <si>
    <t>Appendiabiti a parete a 5 posti - concavo - 104x25h</t>
  </si>
  <si>
    <t>8982A</t>
  </si>
  <si>
    <t>Appendiabiti a parete a 5 posti - convesso - 104x25h</t>
  </si>
  <si>
    <t>4030L</t>
  </si>
  <si>
    <t>SPOGLIATOIO 10 ANTE</t>
  </si>
  <si>
    <t>Mobile spogliatoio a 10 caselle con antina 104x46x158h</t>
  </si>
  <si>
    <t>4032L</t>
  </si>
  <si>
    <t>SPOGLIATOIO 5 ANTE</t>
  </si>
  <si>
    <t>Mobile spogliatoio a 5 caselle con antina 52x46x158h</t>
  </si>
  <si>
    <t>4139L</t>
  </si>
  <si>
    <t>SPOGLIATOIO 9 ANTE</t>
  </si>
  <si>
    <t>Mobile spogliatoio a 9 caselle con antina 104x46x108h</t>
  </si>
  <si>
    <t>4329L</t>
  </si>
  <si>
    <t>PANCHETTA CON 3 VANI</t>
  </si>
  <si>
    <t>Panchetta con 3 vani sottosedile, gambe in faggio - 104x44x30h</t>
  </si>
  <si>
    <t>4376L</t>
  </si>
  <si>
    <t>PANCHETTA 2 VANI E SCHIENALE</t>
  </si>
  <si>
    <t>Panchetta con 2 vani sottosedile, schienale morbido,  gambe in faggio - 52x44x30/60h</t>
  </si>
  <si>
    <t>4349L</t>
  </si>
  <si>
    <t>PANCHETTA 3 VANI E SCHIENALE</t>
  </si>
  <si>
    <t>Panchetta con 3 vani sottosedile, schienale morbido,  gambe in faggio - 104x44x30/60h</t>
  </si>
  <si>
    <t>9067A</t>
  </si>
  <si>
    <t>PANNELLO SUGHERO</t>
  </si>
  <si>
    <t>Pannello espositore con piano in sughero e cornice 120x90h</t>
  </si>
  <si>
    <t>7411GP</t>
  </si>
  <si>
    <t>CUBETTO 1 VANO</t>
  </si>
  <si>
    <t>Mobile 1 vano con piedini 41x30x40h</t>
  </si>
  <si>
    <t>7412GP</t>
  </si>
  <si>
    <t>CUBETTO 2 VANI</t>
  </si>
  <si>
    <t>Mobile 2 vani verticali con piedini 41x30x78h</t>
  </si>
  <si>
    <t>6673A</t>
  </si>
  <si>
    <t>CASETTA GIOCO CUCU'</t>
  </si>
  <si>
    <t>In Struttura in legno, con decori - 150x90x150h</t>
  </si>
  <si>
    <t>7561GR/5</t>
  </si>
  <si>
    <t>CIRCOLETTO 5 MODULI SPOGLIATOIO</t>
  </si>
  <si>
    <t>5 Carrello spogliatoio curvo 16 posti 296x276x108h</t>
  </si>
  <si>
    <t>7560GR</t>
  </si>
  <si>
    <t>Carrello spogliatoio curvo a 16 posti 145x44x108h</t>
  </si>
  <si>
    <t>9069A</t>
  </si>
  <si>
    <t>PANNELLO SPECCHIO</t>
  </si>
  <si>
    <t>Pannello specchio con cornice 120x90h</t>
  </si>
  <si>
    <t>6750E</t>
  </si>
  <si>
    <t>POLTRONCINA MORBIDA</t>
  </si>
  <si>
    <t>Poltroncina in espanso rivestita in materiale lavabile 50x60x32/60h</t>
  </si>
  <si>
    <t>6753E</t>
  </si>
  <si>
    <t>DIVANETTO MORBIDO</t>
  </si>
  <si>
    <t>Divanetto in espanso rivestita in materiale lavabile 100x60x32/60h</t>
  </si>
  <si>
    <t>6742E</t>
  </si>
  <si>
    <t>POLTRONA MORBIDA</t>
  </si>
  <si>
    <t>Poltrona per adulti in espanso rivestita in materiale lavabile 55x65x43/70h</t>
  </si>
  <si>
    <t>6751E</t>
  </si>
  <si>
    <t>POUF ANGOLO MORBIDO</t>
  </si>
  <si>
    <t>Pouf in espanso rivestito in materiale lavabile 60x60x32h</t>
  </si>
  <si>
    <t>6752E</t>
  </si>
  <si>
    <t>POUF ROTONDO MORBIDO</t>
  </si>
  <si>
    <t>Pouf in espanso rivestito in materiale lavabile 60x32h</t>
  </si>
  <si>
    <t>6754E</t>
  </si>
  <si>
    <t>PANCA CURVA MORBIDA</t>
  </si>
  <si>
    <t>Panca in espanso rivestito in materiale lavabile 100x35x32h</t>
  </si>
  <si>
    <t>4178L</t>
  </si>
  <si>
    <t>CONTENITORE CON VASCHETTE</t>
  </si>
  <si>
    <t xml:space="preserve">Mobile con 4 vaschette alte, 8 basse e 3 vani a giorno 104x44x108h </t>
  </si>
  <si>
    <t>4126R</t>
  </si>
  <si>
    <t>CONTENITORE CON ANTE E VASCHETTE</t>
  </si>
  <si>
    <t>Mobile con 2 vani chiusi con ante e 1 vano centrale con 4 vaschette, con ruote 104x46x108h</t>
  </si>
  <si>
    <t>4126L</t>
  </si>
  <si>
    <t>Mobile con 2 vani chiusi con ante e 1 vano centrale con 4 vaschette, 104x46x108h</t>
  </si>
  <si>
    <t>VASCHETTA GRANDE</t>
  </si>
  <si>
    <t>in robusta plastica 31x37x15,5h</t>
  </si>
  <si>
    <t>VASCHETTA PICCOLA</t>
  </si>
  <si>
    <t>in robusta plastica 31x37x7,5h</t>
  </si>
  <si>
    <t>4281L</t>
  </si>
  <si>
    <t>MOBILE PITTORICO</t>
  </si>
  <si>
    <t>Pannello per disegnare, vano inferiore porta materiali 104x44x140h</t>
  </si>
  <si>
    <t>4280L</t>
  </si>
  <si>
    <t>MOBILE TRASPARENTE COMUNICATIVO</t>
  </si>
  <si>
    <t>Pannello trasparente per attività e per comunicazioni, vano porta materiali 104x44x140h</t>
  </si>
  <si>
    <t>4237R</t>
  </si>
  <si>
    <t>CARRELLO ASCIUGAFOGLI</t>
  </si>
  <si>
    <t>carrello con vano superiore portaoggetti e piani grigliati portafogli 85x50x65h</t>
  </si>
  <si>
    <t>1928ULN25</t>
  </si>
  <si>
    <t>TAVOLO LUMINOSO</t>
  </si>
  <si>
    <t>Carrello convano porta piano luminoso 130x65x64h</t>
  </si>
  <si>
    <t>4215R</t>
  </si>
  <si>
    <t>CARRELLO PORTACOLORI</t>
  </si>
  <si>
    <t>Carrello portacolori con cassetti portafogli 85x50x63h</t>
  </si>
  <si>
    <t>4172E</t>
  </si>
  <si>
    <t>Pannello in sughero montato su fondo ligneo, senza cornice 100x91h</t>
  </si>
  <si>
    <t>4171L</t>
  </si>
  <si>
    <t>PANNELLO LAMINATO</t>
  </si>
  <si>
    <t>Pannello in laminato montato su fondo ligneo, senza cornice 100x91h</t>
  </si>
  <si>
    <t>4171E</t>
  </si>
  <si>
    <t>Pannello in legno con applicato specchio acrilico infrangibile senza cornice 100x91h</t>
  </si>
  <si>
    <t>CARRELLO TRAVESTIMENTI</t>
  </si>
  <si>
    <t>Carrello travestimenti con specchio bifronte, grucce e vani per materiali 114x50x114h</t>
  </si>
  <si>
    <t>6545R</t>
  </si>
  <si>
    <t>GIOCO TRAVESTIMENTI</t>
  </si>
  <si>
    <t>Carrello travestimenti con diverse attività 95x100x87h</t>
  </si>
  <si>
    <t>4283R</t>
  </si>
  <si>
    <t>GIOCO TEATRINO BIFRONTE</t>
  </si>
  <si>
    <t>Carrello con spazio teatrino, con vani. Bifronte 114x50x114h</t>
  </si>
  <si>
    <t>4282R</t>
  </si>
  <si>
    <t>GIOCO DEFORMAZIONE</t>
  </si>
  <si>
    <t>Carrello con specchio acrilico deformante e vani 114x50x114h</t>
  </si>
  <si>
    <t>4225R</t>
  </si>
  <si>
    <t>CARRELLO CON CASSETTONI</t>
  </si>
  <si>
    <t>Carrello con 2 cassettoni e vano superiore portamateriale 85x50x63h</t>
  </si>
  <si>
    <t>4210R</t>
  </si>
  <si>
    <t>CARRELLO PORTALIBRI</t>
  </si>
  <si>
    <t>Carrello portalibri con vano superiore espositore 85x50x78h</t>
  </si>
  <si>
    <t>4205R</t>
  </si>
  <si>
    <t>CARRELLO  MULTIUSO</t>
  </si>
  <si>
    <t>Carrello con 1 ripiano e vano superiore portamateriale 85x50x63h</t>
  </si>
  <si>
    <t>4230R</t>
  </si>
  <si>
    <t>CARRELLO  PSICOMOTORIO</t>
  </si>
  <si>
    <t>Carrello con 2  vanI, 2 cassetti e piano porta colori 85x50x63h</t>
  </si>
  <si>
    <t>4384R</t>
  </si>
  <si>
    <t>Carrello con 2  vanI e ganci porta cerchi 85x50x63h</t>
  </si>
  <si>
    <t>4293N</t>
  </si>
  <si>
    <t>PERCORSO SENSORIALE</t>
  </si>
  <si>
    <t>Pannello con stimolazioni diverse 78x40h</t>
  </si>
  <si>
    <t>4417G1</t>
  </si>
  <si>
    <t>GIOCO CREDENZA</t>
  </si>
  <si>
    <t>Mobiletto con 2 ante 80x40x60h</t>
  </si>
  <si>
    <t>4418G1</t>
  </si>
  <si>
    <t>GIOCO FASCIATOIO</t>
  </si>
  <si>
    <t>Mobiletto con anta e vano a giorno, piano superiore con imbottitura 80x40x60h</t>
  </si>
  <si>
    <t>4414G1</t>
  </si>
  <si>
    <t>GIOCO FUOCO</t>
  </si>
  <si>
    <t>Mobiletto con antina, forno, e piano con piastre 80x40x60h</t>
  </si>
  <si>
    <t>4416G1</t>
  </si>
  <si>
    <t>GIOCO FRIGO</t>
  </si>
  <si>
    <t>Mobiletto con 2 antine 40x40x100h</t>
  </si>
  <si>
    <t>4415G1</t>
  </si>
  <si>
    <t>GIOCO LAVANDINO</t>
  </si>
  <si>
    <t>Mobiletto con antina lavastoviglie e 2 vasche nel piano 80x40x60h</t>
  </si>
  <si>
    <t>4427G1</t>
  </si>
  <si>
    <t>GIOCO MERCATINO</t>
  </si>
  <si>
    <t>Mobiletto con 2 cassettoni e piano sopra con vaschette per la vendita 80x40x60h</t>
  </si>
  <si>
    <t>4419G1</t>
  </si>
  <si>
    <t>GIOCO TRUCCO</t>
  </si>
  <si>
    <t>Mobiletto con 2 cassettoni e piano sopra con vaschette 80x40x60h</t>
  </si>
  <si>
    <t>4422GO</t>
  </si>
  <si>
    <t>PENSILE GIOCO A GIORNO</t>
  </si>
  <si>
    <t>Mobiletto pensile a 2 vani 80x20x25h</t>
  </si>
  <si>
    <t>4423G1</t>
  </si>
  <si>
    <t>PENSILE GIOCO CON ANTE</t>
  </si>
  <si>
    <t>Mobiletto pensile a 2 vani con ante scorrevoli 80x20x25h</t>
  </si>
  <si>
    <t>6519A</t>
  </si>
  <si>
    <t>LETTINO IMPILABILE</t>
  </si>
  <si>
    <t>Lettino impilabile, struttura in legno 120x62x26h</t>
  </si>
  <si>
    <t>6156E</t>
  </si>
  <si>
    <t>MATERASSINO PER LETTINO</t>
  </si>
  <si>
    <t>Materassino per lettino art. 6619A</t>
  </si>
  <si>
    <t>6157E</t>
  </si>
  <si>
    <t>GUANCIALE PER LETTINO</t>
  </si>
  <si>
    <t>Guanciale antisoffoco per lettino art. 6519A</t>
  </si>
  <si>
    <t>6160E</t>
  </si>
  <si>
    <t>LENZUOLINI PER LETTINO</t>
  </si>
  <si>
    <t>Coppia lenzuolini per lettino art. 6519A</t>
  </si>
  <si>
    <t>6164ET</t>
  </si>
  <si>
    <t>LETTINO MORBIDO</t>
  </si>
  <si>
    <t>Lettino con sponde morbide 120x70x15h</t>
  </si>
  <si>
    <t>6166EL</t>
  </si>
  <si>
    <t>Guanciale antisoffoco per lettino morbido art. 6164ET</t>
  </si>
  <si>
    <t>6169E</t>
  </si>
  <si>
    <t>Coppia lenzuolini per lettino art. 66164ET</t>
  </si>
  <si>
    <t>4395A</t>
  </si>
  <si>
    <t>MENSOLA PORTABICCHIERI</t>
  </si>
  <si>
    <t>Mensola 10 posti portabicchieri con gancio portaasciugamano 104x15h</t>
  </si>
  <si>
    <t>4256A</t>
  </si>
  <si>
    <t>PANNELLO CON MENSOLA</t>
  </si>
  <si>
    <t>Pannello con mensola 10 posti portabicchieri e gancio portasciugamano 104x11x56h</t>
  </si>
  <si>
    <t>4394A</t>
  </si>
  <si>
    <t>PANNELLO CON GANCI</t>
  </si>
  <si>
    <t>Pannello con 10 ganci 110x12h</t>
  </si>
  <si>
    <t>4251R</t>
  </si>
  <si>
    <t>CARRELLO IGIENICO</t>
  </si>
  <si>
    <t>Carrello igienico a 20 posti con portabicchieri e gancio portasciugamano 104x44x96h</t>
  </si>
  <si>
    <t>4265S</t>
  </si>
  <si>
    <t xml:space="preserve">PORTAPANNOLINI </t>
  </si>
  <si>
    <t>Pensile portapannolini 6 vani 104x20x30h</t>
  </si>
  <si>
    <t>4258A</t>
  </si>
  <si>
    <t>PANNELLO SAGOMATO CON GANCI</t>
  </si>
  <si>
    <t>Pannello sagomato con 10 ganci 104x26h</t>
  </si>
  <si>
    <t>4264L</t>
  </si>
  <si>
    <t>FASCIATOIO CON SCALETTA</t>
  </si>
  <si>
    <t>Fasciatoio con scaletta, 1 vano con anta e 1 a giorno, piano imbottito 140x72x96h</t>
  </si>
  <si>
    <t>4260L</t>
  </si>
  <si>
    <t>FASCIATOIO CON ANTE</t>
  </si>
  <si>
    <t>Fasciatoio con 1 vano con 2 ante e 2 vani a giorno, piano imbottito 104x72x96h</t>
  </si>
  <si>
    <t>4263L</t>
  </si>
  <si>
    <t>FASCIATOIO A GIORNO</t>
  </si>
  <si>
    <t>Fasciatoio con 6 vani a giorno, piano imbottito 104x72x96h</t>
  </si>
  <si>
    <t>4299A01</t>
  </si>
  <si>
    <t>SCALETTA PER FASCIATOIO</t>
  </si>
  <si>
    <t>Scaletta aggiuntiva per fasciatoio</t>
  </si>
  <si>
    <t>4299A02</t>
  </si>
  <si>
    <t>PORTAROTOLO PER FASCIATOIO</t>
  </si>
  <si>
    <t>Portarotolo laterale in legno per fasciatoio</t>
  </si>
  <si>
    <t>4306L</t>
  </si>
  <si>
    <t>Mobile con ante, interno con 1 ripiani/2 vani 104x46x77h</t>
  </si>
  <si>
    <t>4305L</t>
  </si>
  <si>
    <t>Mobile a giorno diviso in 2 vani con 1 ripiano 104x44x77h</t>
  </si>
  <si>
    <t>4181L</t>
  </si>
  <si>
    <t>CONTENITORE BASSO A GIORNO</t>
  </si>
  <si>
    <t>Mobile a giorno ad 1 vano 104x44x44h</t>
  </si>
  <si>
    <t>4182L</t>
  </si>
  <si>
    <t>Mobile a giorno a 2 vani 104x44x44h</t>
  </si>
  <si>
    <t>4184L</t>
  </si>
  <si>
    <t>Mobile a giorno a 3 vani 104x44x44h</t>
  </si>
  <si>
    <t>4180L</t>
  </si>
  <si>
    <t>Mobile a giorno a 6 vani 104x44x44h</t>
  </si>
  <si>
    <t>4180R</t>
  </si>
  <si>
    <t>Mobile a giorno a 6 vani con ruote 104x44x44h</t>
  </si>
  <si>
    <t>4132L</t>
  </si>
  <si>
    <t>CONTENITORE CON ANTE E VANO</t>
  </si>
  <si>
    <t>Mobile con 2 vani con ante e 1 vano a giorno 104x46x108h</t>
  </si>
  <si>
    <t>4029L</t>
  </si>
  <si>
    <t>Mobile con divisorio e 3 ripiani spostabili per vano 104x46x208h</t>
  </si>
  <si>
    <t>4144L</t>
  </si>
  <si>
    <t>CONTENITORE ANGOLARE</t>
  </si>
  <si>
    <t>Mobile angolare a giorno 3 vani 44x44x108h</t>
  </si>
  <si>
    <t>4143L</t>
  </si>
  <si>
    <t>Mobile angolare a giorno 2 vani 44x44x77h</t>
  </si>
  <si>
    <t>4186L</t>
  </si>
  <si>
    <t>Mobile angolare a giorno 1 vano 44x44x44h</t>
  </si>
  <si>
    <t>4379L</t>
  </si>
  <si>
    <t>LIBRERIA TRAPEZIO</t>
  </si>
  <si>
    <t>Libreria bifronte 104x44x77h</t>
  </si>
  <si>
    <t>4378R</t>
  </si>
  <si>
    <t>LIBRERIA SU RUOTE</t>
  </si>
  <si>
    <t>Libreria bifronte su ruote 104x44x100h</t>
  </si>
  <si>
    <t>PORTAFOTO</t>
  </si>
  <si>
    <t>Modulo cornice portafoto 104x10h</t>
  </si>
  <si>
    <t>7135AR</t>
  </si>
  <si>
    <t>TAVOLO SU RUOTE IN PIEDI</t>
  </si>
  <si>
    <t>Tavolo su ruote con contenitore sottostante, da giocare da in piedi 120x120x66h</t>
  </si>
  <si>
    <t>4168P</t>
  </si>
  <si>
    <t>CASSETTA MULTISTRATO</t>
  </si>
  <si>
    <t>Cassetta in legno multistrato 31x40x10h</t>
  </si>
  <si>
    <t>4168M</t>
  </si>
  <si>
    <t>Cassetta in legno multistrato 31x40x19h</t>
  </si>
  <si>
    <t>4168G</t>
  </si>
  <si>
    <t>Cassetta in legno multistrato 31x40x25h</t>
  </si>
  <si>
    <t>6791E</t>
  </si>
  <si>
    <t>TAPPETO MOQUETTE</t>
  </si>
  <si>
    <t>Tappeto moquette diam. 100</t>
  </si>
  <si>
    <t>6891E</t>
  </si>
  <si>
    <t>Tappeto moquette diam. 150</t>
  </si>
  <si>
    <t>6792E</t>
  </si>
  <si>
    <t>Tappeto moquette diam. 200</t>
  </si>
  <si>
    <t>6892E</t>
  </si>
  <si>
    <t>Tappeto moquette diam. 250</t>
  </si>
  <si>
    <t>4393A</t>
  </si>
  <si>
    <t>ATTACCAPANNI A PARETE</t>
  </si>
  <si>
    <t>Attaccapanni a parete a 5 posti 100x15h</t>
  </si>
  <si>
    <t>6522E</t>
  </si>
  <si>
    <t>MODULO BANCO</t>
  </si>
  <si>
    <t>Banco inclusivo per attività, completo di vaschette incassate con coperchio 139x90x63h</t>
  </si>
  <si>
    <t>4392A</t>
  </si>
  <si>
    <t>MENSOLA ATTACCAPANNI</t>
  </si>
  <si>
    <t>4391A</t>
  </si>
  <si>
    <t>MENSOLA CON VANI</t>
  </si>
  <si>
    <t>SERRATURA PER ARMADI</t>
  </si>
  <si>
    <t>PARETE PORTAMONITOR</t>
  </si>
  <si>
    <t>TAVOLO CODING</t>
  </si>
  <si>
    <t>tavolo modulare e componibile a forma di spicchio per diverse tipologie di attività didattica ø80</t>
  </si>
  <si>
    <t>TAVOLO SEMICERCHIO</t>
  </si>
  <si>
    <t>tavolo modulare e componibile a semicerchio per diverse tipologie di attività didattica ø160</t>
  </si>
  <si>
    <t>SCRIVANIA SU RUOTE</t>
  </si>
  <si>
    <t>tavolo innovativo su ruote frenanti per un agevole movimento all'interno dell'aula 140x71x53/71/76h</t>
  </si>
  <si>
    <t>tavolo innovativo su ruote frenanti per un agevole movimento all'interno dell'aula 160x71x53/71/76h</t>
  </si>
  <si>
    <t>SCRIVANIA CON CASSETTIERA</t>
  </si>
  <si>
    <t>scrivania con cassettiera su ruote frenanti per un agevole movimento all'interno dell'aula 140x71x71h</t>
  </si>
  <si>
    <t>TAVOLO TRIANGOLO</t>
  </si>
  <si>
    <t>4004P</t>
  </si>
  <si>
    <t>Mobile a giorno diviso in 8 vani 104x44x150h</t>
  </si>
  <si>
    <t>4012P</t>
  </si>
  <si>
    <t>Mobile con ante, interno diviso in 8 vani 104x44x150h</t>
  </si>
  <si>
    <t>7733AL</t>
  </si>
  <si>
    <t>MORBIDO ARCO GRANDE</t>
  </si>
  <si>
    <t>Morbido arco in espanso, rivestimento lavabile 206x40x90h</t>
  </si>
  <si>
    <t>7732AL</t>
  </si>
  <si>
    <t>MORBIDO ARCO MEDIO</t>
  </si>
  <si>
    <t>Morbido arco in espanso, rivestimento lavabile 150x40x90h</t>
  </si>
  <si>
    <t>7731AL</t>
  </si>
  <si>
    <t>MORBIDO ARCO PICCOLO</t>
  </si>
  <si>
    <t>Morbido arco in espanso, rivestimento lavabile 93x40x90h</t>
  </si>
  <si>
    <t>7737AL</t>
  </si>
  <si>
    <t>MORBIDO LINEARE</t>
  </si>
  <si>
    <t>Morbido lineare in espanso, rivestimento lavabile 150x40x90h</t>
  </si>
  <si>
    <t>7737AM</t>
  </si>
  <si>
    <t>Morbido lineare in espanso, rivestimento lavabile 150x40x60h</t>
  </si>
  <si>
    <t>7737AS</t>
  </si>
  <si>
    <t>Morbido lineare in espanso, rivestimento lavabile 150x40x30h</t>
  </si>
  <si>
    <t>773/trib</t>
  </si>
  <si>
    <t>AGORA' SEMICERCHIO GRANDE</t>
  </si>
  <si>
    <t>Morbido agorà su 3 livelli composto da 12 lineare art 7737 (4 per altezza) + 2 arco grande, 2 medio, 2 piccolo - 480x240x90h</t>
  </si>
  <si>
    <t>54-3086P</t>
  </si>
  <si>
    <t>CATTEDRA</t>
  </si>
  <si>
    <t>4135L</t>
  </si>
  <si>
    <t>ARMADIO SPOGLIATOIO</t>
  </si>
  <si>
    <t>4136L</t>
  </si>
  <si>
    <t>7650AR</t>
  </si>
  <si>
    <t>TRIBUNETTA CON CUSCINI</t>
  </si>
  <si>
    <t>7413GP</t>
  </si>
  <si>
    <t>CUBETTO 3 VANI</t>
  </si>
  <si>
    <t>Mobile 3 vani verticali con piedini 41x30x122h</t>
  </si>
  <si>
    <t>7414GP</t>
  </si>
  <si>
    <t>CUBETTO 4 VANI</t>
  </si>
  <si>
    <t>Mobile 4 vani verticali con piedini 41x30x161h</t>
  </si>
  <si>
    <t>7415GP</t>
  </si>
  <si>
    <t>CUBETTO 5 VANI</t>
  </si>
  <si>
    <t>Mobile 5 vani verticali con piedini 41x30x200h</t>
  </si>
  <si>
    <t>7421GP</t>
  </si>
  <si>
    <t>Mobile 2 vani orizzontali con piedini 80x30x44h</t>
  </si>
  <si>
    <t>7431GP</t>
  </si>
  <si>
    <t>Mobile 3 vani orizzontali con piedini 120x30x44h</t>
  </si>
  <si>
    <t>7441GP</t>
  </si>
  <si>
    <t>Mobile 4 vani orizzontali con piedini 159x30x44h</t>
  </si>
  <si>
    <t>7422GP</t>
  </si>
  <si>
    <t>CUBETTO 2x2 VANI</t>
  </si>
  <si>
    <t>Mobile 4 vani quadrato con piedini 80x30x82h</t>
  </si>
  <si>
    <t>7432GP</t>
  </si>
  <si>
    <t>CUBETTO 3x2 VANI</t>
  </si>
  <si>
    <t>Mobile 6 vani con piedini 120x30x82h</t>
  </si>
  <si>
    <t>7442GP</t>
  </si>
  <si>
    <t>CUBETTO 4x2 VANI</t>
  </si>
  <si>
    <t>Mobile 8 vani con piedini 120x30x82h</t>
  </si>
  <si>
    <t>7411AP</t>
  </si>
  <si>
    <t>CUBETTO 1 VANO CON ANTA</t>
  </si>
  <si>
    <t>Mobile 1 vano con anta e piedini 41x32x44h</t>
  </si>
  <si>
    <t>7412AP</t>
  </si>
  <si>
    <t>CUBETTO 2 VANI CON ANTE</t>
  </si>
  <si>
    <t>Mobile 2 vani verticali con ante e piedini 41x32x82h</t>
  </si>
  <si>
    <t>7413AP</t>
  </si>
  <si>
    <t>CUBETTO 3 VANI CON ANTE</t>
  </si>
  <si>
    <t>Mobile 3 vani verticali con ante e piedini 41x32x122h</t>
  </si>
  <si>
    <t>7414AP</t>
  </si>
  <si>
    <t>CUBETTO 4 VANI CON ANTE</t>
  </si>
  <si>
    <t>Mobile 4 vani verticali con ante e piedini 41x32x161h</t>
  </si>
  <si>
    <t>7415AP</t>
  </si>
  <si>
    <t>CUBETTO 5 VANI CON ANTE</t>
  </si>
  <si>
    <t>Mobile 5 vani verticali con ante e piedini 41x32x200h</t>
  </si>
  <si>
    <t>7421AP</t>
  </si>
  <si>
    <t>Mobile 2 vani orizzontali con ante e piedini 80x32x44h</t>
  </si>
  <si>
    <t>7431AP</t>
  </si>
  <si>
    <t>Mobile 3 vani orizzontali con ante e piedini 120x32x44h</t>
  </si>
  <si>
    <t>7441AP</t>
  </si>
  <si>
    <t>Mobile 4 vani orizzontali con ante e piedini 159x32x44h</t>
  </si>
  <si>
    <t>7422AP</t>
  </si>
  <si>
    <t>CUBETTO 2x2 VANI CON ANTE</t>
  </si>
  <si>
    <t>Mobile 4 vani quadrato con ante e piedini 80x32x82h</t>
  </si>
  <si>
    <t>7432AP</t>
  </si>
  <si>
    <t>CUBETTO 3x2 VANI CON ANTE</t>
  </si>
  <si>
    <t>Mobile 6 vani con ante e piedini 120x32x82h</t>
  </si>
  <si>
    <t>7442AP</t>
  </si>
  <si>
    <t>CUBETTO 4x2 VANI CON ANTE</t>
  </si>
  <si>
    <t>Mobile 8 vani con ante e piedini 159x32x82h</t>
  </si>
  <si>
    <t>7540GP</t>
  </si>
  <si>
    <t>MODULO CURVO</t>
  </si>
  <si>
    <t>Modulo curvo 148x44x46h</t>
  </si>
  <si>
    <t>7542GP</t>
  </si>
  <si>
    <t>Modulo curvo 148x44x77h</t>
  </si>
  <si>
    <t>7544GP</t>
  </si>
  <si>
    <t>Modulo curvo 148x44x104h</t>
  </si>
  <si>
    <t>7546GP</t>
  </si>
  <si>
    <t>Modulo curvo 148x44x150h</t>
  </si>
  <si>
    <t>7548GP</t>
  </si>
  <si>
    <t>Modulo curvo 148x44x200h</t>
  </si>
  <si>
    <t>1960R</t>
  </si>
  <si>
    <t>RUOTE CON FRENO</t>
  </si>
  <si>
    <t>4 ruote con freno per moduli curvi</t>
  </si>
  <si>
    <t>54-12530</t>
  </si>
  <si>
    <t>POUF SMUSSO</t>
  </si>
  <si>
    <t>Seduta morbida a quadrato stondato 40x40x40h</t>
  </si>
  <si>
    <t>54-12518</t>
  </si>
  <si>
    <t>TETRIS SEDUTA GIOCO MORBIDO</t>
  </si>
  <si>
    <t>Elemento morbido per gioco tetris e seduta, composto da 8 elementi morbidi</t>
  </si>
  <si>
    <t>54-2577</t>
  </si>
  <si>
    <t>SEDIA IRIDE</t>
  </si>
  <si>
    <t>Sedia Iride interamente in materiale plastico, resistente alle intemperie 34x34x30h</t>
  </si>
  <si>
    <t>CG45206</t>
  </si>
  <si>
    <t>TAVOLO PLASTICA VERDE</t>
  </si>
  <si>
    <t>Tavolo interamente in materiale plastico, resistente alle intemperie 120x60x55h</t>
  </si>
  <si>
    <t>GRGL356</t>
  </si>
  <si>
    <t>TAVOLO PICNIC IN PPL</t>
  </si>
  <si>
    <t>Tavolo pic nic in PPL colorato, resitente alle intemperie 137x125x56h</t>
  </si>
  <si>
    <t>54-2523</t>
  </si>
  <si>
    <t>RECINZIONE DIVISORIO</t>
  </si>
  <si>
    <t>Recinzione in robusta plastica usabile sia all'interno che all'esterno. 4 pannelli 110x60h</t>
  </si>
  <si>
    <t>CG44132</t>
  </si>
  <si>
    <t>BRANDINA</t>
  </si>
  <si>
    <t>Brandina impilabile, leggera e robustissima 130x55x12h</t>
  </si>
  <si>
    <t>VIN1625</t>
  </si>
  <si>
    <t>VINRB1251</t>
  </si>
  <si>
    <t>SEDUTA/OSTACOLO IN ROBINIA</t>
  </si>
  <si>
    <t>Seduta/ostacolo spostabile in robinia da esterno ø18x30h</t>
  </si>
  <si>
    <t>OS152</t>
  </si>
  <si>
    <t>CUSCINI</t>
  </si>
  <si>
    <t>Kit di cinque cuscini tondi con maniglia</t>
  </si>
  <si>
    <t>54-2451</t>
  </si>
  <si>
    <t>SEDUTA A FIORE</t>
  </si>
  <si>
    <t>Seduta morbida a fiore composta da seduta circolare e da 5 sedute laterali ancorabili tra loro con fasce di velcro. Dimensioni totali 120x120x25h</t>
  </si>
  <si>
    <t>54-12509</t>
  </si>
  <si>
    <t>MORBIDO ESA</t>
  </si>
  <si>
    <t>Seduta morbida a forma esagonale 50x57x40h</t>
  </si>
  <si>
    <t>54-12510</t>
  </si>
  <si>
    <t>ELEMENTO MORBIDO CURVO</t>
  </si>
  <si>
    <t>Elemento morbido curvo utilizzabile come seduta o divisorio 100x50x40h</t>
  </si>
  <si>
    <t>54-12511</t>
  </si>
  <si>
    <t>ELEMENTO MORBIDO RETTANGOLO</t>
  </si>
  <si>
    <t>Elemento morbido rettangolo utilizzabile come seduta o divisorio 102x42x40h</t>
  </si>
  <si>
    <t>54-12512</t>
  </si>
  <si>
    <t>ELEMENTO MORBIDO ANGOLARE</t>
  </si>
  <si>
    <t>Elemento morbido angolare utilizzabile come seduta o divisorio 102x42x40h</t>
  </si>
  <si>
    <t>54-20022</t>
  </si>
  <si>
    <t>ELEMENTI PER PSICOMOTRICITA'</t>
  </si>
  <si>
    <t>Percorso per psicomotricità composto da 3 travi di camminamento e due trapezi di appoggio più carrello</t>
  </si>
  <si>
    <t>DOVE VEDERE L'ARTICOLO</t>
  </si>
  <si>
    <t>Sviluppo del linguaggio</t>
  </si>
  <si>
    <t>Akros Educational</t>
  </si>
  <si>
    <t>Kit sviluppo del linguaggio - Fotografie</t>
  </si>
  <si>
    <t>Set di confezioni di fotografie reali a tema casa, corpo, animali e ambiente, azioni, alimenti, differenze, azioni, nomi</t>
  </si>
  <si>
    <t>Oliphante, Akros Educational</t>
  </si>
  <si>
    <t>Kit sviluppo del linguaggio - Dadi per raccontare storie</t>
  </si>
  <si>
    <t>Headu, Ippocampo, Djeco</t>
  </si>
  <si>
    <t>Kit sviluppo del linguaggio - Storytelling</t>
  </si>
  <si>
    <t>Set di confezioni per inventare storie + Primi puzzle + Flashcards Montessori + 8 Piccoli Montessori</t>
  </si>
  <si>
    <t>Kit sviluppo del linguaggio - Tombole e memory</t>
  </si>
  <si>
    <t>Set di confezioni di memory a tema animali, alimenti, popoli, monumenti, universo, diversità</t>
  </si>
  <si>
    <t>Sviluppo abilità numeriche</t>
  </si>
  <si>
    <t>Kit sviluppo delle abilità numeriche</t>
  </si>
  <si>
    <t xml:space="preserve">Set di confezioni per imparare la matematica </t>
  </si>
  <si>
    <t>Sviluppo problem solving</t>
  </si>
  <si>
    <t>Smart Games</t>
  </si>
  <si>
    <t>Kit per lo sviluppo del problem solving</t>
  </si>
  <si>
    <t>Set di giochi di logica a tema fattoria, 3 porcellini, cappuccetto rosso, animali</t>
  </si>
  <si>
    <t>Costruzioni</t>
  </si>
  <si>
    <t>LEGO®</t>
  </si>
  <si>
    <t>Animali del mondo LEGO® DUPLO®</t>
  </si>
  <si>
    <t>142 elementi LEGO® DUPLO® + 22 animali + tappetino con la mappa del mondo misura 99x50cm</t>
  </si>
  <si>
    <t>Il grande treno LEGO® DUPLO®</t>
  </si>
  <si>
    <t>105 elementi LEGO® DUPLO® con locomotiva Push &amp; Go con luci e suoni, 2 carrozze merci con funzione di ribaltamento, 5 mattoncini multifunzione codificati a colori, area del porto con piccola gru e barca, grande gru, caffetteria, stazione di carico/scarico e 24 binari, incluso scambi, colline, passaggio a livello e binari morti.</t>
  </si>
  <si>
    <t>Kit mattoncini LEGO® DUPLO®</t>
  </si>
  <si>
    <t>425 elementi LEGO® DUPLO® con mattoncini numerati da 1-2-3 e un incredibile assortimento di mattoncini in un arcobaleno di fantastici colori</t>
  </si>
  <si>
    <t>Fattoria con fienile, trattore e animali LEGO® DUPLO®</t>
  </si>
  <si>
    <t>97 LEGO® DUPLO® con un trattore, un maiale, una pecora, un cavallo, un cane, una gallina, un gallo, 2 mucche, 4 personaggi LEGO® DUPLO®, un fienile costruibile, una balla di fieno testurizzata in modo realistico e tanti fantastici accessori.</t>
  </si>
  <si>
    <t>Kit mattoncini LEGO® Classic</t>
  </si>
  <si>
    <t>1580 elementi LEGO® con 8 tipi di finestre e di porte, 4 basi verdi di dimensioni diverse, 6 set di occhi, 12 pneumatici e 12 cerchioni</t>
  </si>
  <si>
    <t>PolyM</t>
  </si>
  <si>
    <t>Kit costruzioni PolyM</t>
  </si>
  <si>
    <t>400 elementi PolyM con mattoncini di colori e formati diversi con personaggi e elementi decorativi</t>
  </si>
  <si>
    <t>Goki</t>
  </si>
  <si>
    <t>Kit costruzioni colorate in legno</t>
  </si>
  <si>
    <t>400 blocchi di legno colorati di varie forme e dimensioni</t>
  </si>
  <si>
    <t>Miniland</t>
  </si>
  <si>
    <t>Kit costruzioni Conexion</t>
  </si>
  <si>
    <t>236 elementi ConeXion + Libro guida per insegnanti</t>
  </si>
  <si>
    <t>Geomag</t>
  </si>
  <si>
    <t>Education Magicube Story Building - I 3 porcellini</t>
  </si>
  <si>
    <t>30 cubi magnetici MagiCube Geomag in 4 colori con immagini e personaggi magnetici</t>
  </si>
  <si>
    <t>Education Magicube Maths Building</t>
  </si>
  <si>
    <t>30 cubi magnetici MagiCube Geomag in 4 colori con immagini e numeri magnetici</t>
  </si>
  <si>
    <t>Education Magicube Word Building</t>
  </si>
  <si>
    <t>30 cubi magnetici MagiCube Geomag in 4 colori con immagini e lettere magnetiche</t>
  </si>
  <si>
    <t>Kit costruzioni Magnetics</t>
  </si>
  <si>
    <t>144 elementi magnetici da 12cm con listelli e sfere di vari colori e dimensioni</t>
  </si>
  <si>
    <t>Nathan</t>
  </si>
  <si>
    <t>Kit bacchette flessibili BambuColors</t>
  </si>
  <si>
    <t>536 bacchette flessibili di dimensioni e colori diversi con connettori</t>
  </si>
  <si>
    <t>Grandi costruzioni SuperBlock - La Città</t>
  </si>
  <si>
    <t>151 blocchi di mattoni, personaggi e mezzi con percorso stradale da costruire in pratico contenitore di plastica</t>
  </si>
  <si>
    <t>Ambiente e animali</t>
  </si>
  <si>
    <t>Kit animali della fattoria e giungla</t>
  </si>
  <si>
    <t>30 animali 10-15 cm assortiti in contenitore di plastica</t>
  </si>
  <si>
    <t>Kit animali della foresta, marini e dinosauri</t>
  </si>
  <si>
    <t>28 animali 10-15 cm assortiti in contenitore di plastica</t>
  </si>
  <si>
    <t>Djeco</t>
  </si>
  <si>
    <t>Set attività memoria, associazione, cooperzazione</t>
  </si>
  <si>
    <t>Set di 6 confezioni linea Little Djeco (Circuit, Association, Balancing, Cooperation, Memo, Action)</t>
  </si>
  <si>
    <t>Sviluppo motorio</t>
  </si>
  <si>
    <t>Gonge Winther</t>
  </si>
  <si>
    <t>Kit sviluppo psicomotricità</t>
  </si>
  <si>
    <t>Carrello psicomotorio + Set di confezioni contenenti percorsi sensoriali per lo sviluppo motorio: percorso fiume, paracadute, rocce del fiume</t>
  </si>
  <si>
    <t>Goula</t>
  </si>
  <si>
    <t>Kit sviluppo motricità fine</t>
  </si>
  <si>
    <t>Set di confezioni contenenti attività di sviluppo della motricità fine: infilare, seguire, spostare, tenere</t>
  </si>
  <si>
    <t>Sviluppo emotivo</t>
  </si>
  <si>
    <t>Akros Educational, Miniland</t>
  </si>
  <si>
    <t>Kit sviluppo emotivo</t>
  </si>
  <si>
    <t>Set di confezioni di attività per riconoscere e gestire le emozioni, le espressioni, la drammatizzazione</t>
  </si>
  <si>
    <t>Sviluppo sensoriale</t>
  </si>
  <si>
    <t>Akros Educational, Goula, Sentosphere, Djeco</t>
  </si>
  <si>
    <t>Kit sviluppo sensoriale</t>
  </si>
  <si>
    <t>Set di confezioni di attività per sviluppare la sensorialità attraverso l'esplorazione dei sensi: tatto, vista, udito, olfatto, gusto</t>
  </si>
  <si>
    <t>Educazione alla lettura</t>
  </si>
  <si>
    <t>Kit Educazione alla lettura A</t>
  </si>
  <si>
    <t>Kit Educazione alla lettura B</t>
  </si>
  <si>
    <t>Italtrike</t>
  </si>
  <si>
    <t>Primipassi Ginetta</t>
  </si>
  <si>
    <t>Primi passi cavalcabile a spinta robusto e divertente che permette ai più piccoli, dai 1 ai 6 anni, di muoversi liberamente in totale sicurezza, sperimentando diverse situazioni di equilibrio, e sviluppando nuove abilità motorie.</t>
  </si>
  <si>
    <t>Monopattino Dino</t>
  </si>
  <si>
    <t>Monopattino a tre ruote per bambini dai 2 ai 4 anni dal design moderno e dalle linee morbide e fluide, adatto per lo sviluppo motorio e l’apprendimento di nuove esperienze di gioco.</t>
  </si>
  <si>
    <t>Primipassi La Cosa</t>
  </si>
  <si>
    <t>Macchina cavalcabile che permette sin dal primo anno di vita del bambino di muoversi in maniera semplice ed intuitiva, anche in spazi limitati, sperimentando diverse sensazioni di equilibrio.</t>
  </si>
  <si>
    <t>Quadriciclo in metallo</t>
  </si>
  <si>
    <t>Quadriciclo in metallo robusto e resistente che permette di sopportare una sollecitazione continua da parte dei bambini e di durare negli anni.</t>
  </si>
  <si>
    <t>Triciclo Promo Grande</t>
  </si>
  <si>
    <t>Struttura robusta in acciaio; ruote ampie per dare stabilità al triciclo, piene e antiforatura; sella universale con scanso posteriore per una facile presa e spostamento per gli insegnanti; inserti in plastica antiscivolo fissati sull’asse posteriore.</t>
  </si>
  <si>
    <t>Triciclo Promo 2 posti</t>
  </si>
  <si>
    <t>Telaio in acciaio allungato con due selle confortevoli adatte a bambini di diverse altezze; una pedana per il passeggero dove posare i piedi in sicurezza; ruote solide e piene anti-foratura adatte a qualsiasi superficie; pedali robusti antiscivolo.</t>
  </si>
  <si>
    <t>Balance Bike Imola</t>
  </si>
  <si>
    <t>Il giusto approccio per acquisire e migliorare il loro equilibrio su una due ruote, per imparare a curvare con la giusta postura e coordinazione. Si inizia camminando a cavallo della bici bimbo senza pedali, per poi lanciarsi in corse sfrenate.</t>
  </si>
  <si>
    <t>Kit Village Educazione stradale</t>
  </si>
  <si>
    <t>Coni per delineare diversi percorsi che possano richiedono abilità o attenzioni diverse in base alla capacità cognitiva e motoria dei bambini/ragazzi con i quali si lavora; segnali stradali con vari messaggi che richiedono azioni diverse; un set di strisce pedonali per imparare ad attraversare anche in situazioni di traffico importante; una simpatica fermata dell’autobus proprio come nella vita reale; il tutto presentato con un comodo carrello sopra il quale caricare il set Village per posizionarlo in palestra piuttosto che all’aperto. Con DVD Educazione stradale</t>
  </si>
  <si>
    <t>Gioco simbolico</t>
  </si>
  <si>
    <t>Beleduc</t>
  </si>
  <si>
    <t>Carretto del giardiniere</t>
  </si>
  <si>
    <t>Carretto serra in cui riporre vasi e piante con mensole interne. Copertura con telo in plastica trasparente tipo serra. Dimensione 109x60x115 cm</t>
  </si>
  <si>
    <t>Cucina in legno per esterno con ruote</t>
  </si>
  <si>
    <t>Cucina su ruote con un lavello e 4 fornelli, forno, mensole e accessori. Dimensioni 106x60x108 cm</t>
  </si>
  <si>
    <t>Carrello dell'acqua con ruote</t>
  </si>
  <si>
    <t>Carrello dell'acqua su ruote con due lavelli e mensola di appogggio. Contiene due tubi per sperimentare i flussi con l'acqua. Dimensioni 80x57x100cm</t>
  </si>
  <si>
    <t>Dantoy</t>
  </si>
  <si>
    <t>Carriola del giardiniere</t>
  </si>
  <si>
    <t>Carriola in plastica robusta completa di 18 attrezzi in plastica per giardinaggio (innaffiatoi, rastrelli, pale, vanghe, vasi)</t>
  </si>
  <si>
    <t>Navir</t>
  </si>
  <si>
    <t>Kit Osservazione Natura</t>
  </si>
  <si>
    <t>6 ingranditori, 6 meg lenti, 2 binocoli</t>
  </si>
  <si>
    <t>Coding e robotica educativa</t>
  </si>
  <si>
    <t>54-14317</t>
  </si>
  <si>
    <t>Kubo Robotics</t>
  </si>
  <si>
    <t>Kubo Starter Set</t>
  </si>
  <si>
    <t>Set base contenente 1 Robot Kubo + 1 mappa 48x48cm + 46 Coding tag</t>
  </si>
  <si>
    <t>54-14318</t>
  </si>
  <si>
    <t>Kubo Coding+ Set</t>
  </si>
  <si>
    <t>Espansione con 36 Tag con funzioni temporali, di velocità, distanza e direzione</t>
  </si>
  <si>
    <t>54-14320</t>
  </si>
  <si>
    <t>Kubo Math Set</t>
  </si>
  <si>
    <t>Espansione con 50 Tag per imparare la matematica</t>
  </si>
  <si>
    <t>MODI Luxrobo</t>
  </si>
  <si>
    <t>Set di blocchi interattivi STEAM magnetici contenente 2 moduli input + 2 moduli output + 2 moduli setup + accessori per compatibilità LEGO + 2 Making pack</t>
  </si>
  <si>
    <t>Set di blocchi interattivi STEAM magnetici contenente 7 moduli input + 10 moduli output + 4 moduli setup + accessori per compatibilità LEGO + 2 Making pack</t>
  </si>
  <si>
    <t>STEAM</t>
  </si>
  <si>
    <t>PlayShifu</t>
  </si>
  <si>
    <t>Mappamondo interattivo Orbooth Terra</t>
  </si>
  <si>
    <t>Mappamondo interattivo con attività a tema Terra. Necessita di un tablet (non compreso). Contenuti in LINGUA INGLESE</t>
  </si>
  <si>
    <t>Mappamondo interattivo Orbooth Dinosauri</t>
  </si>
  <si>
    <t>Mappamondo interattivo con attività a tema Dinosauri. Necessita di un tablet (non compreso). Contenuti in LINGUA INGLESE</t>
  </si>
  <si>
    <t>Mappamondo interattivo Orbooth Marte</t>
  </si>
  <si>
    <t>Mappamondo interattivo con attività a tema Marte. Necessita di un tablet (non compreso). Contenuti in LINGUA INGLESE</t>
  </si>
  <si>
    <t>Plugo Set STEM - Link, Letter, Count</t>
  </si>
  <si>
    <t>Set STEM contenente 1 Tappeto interattivo + Kit lettere + Kit link + Kit matematica. Necessita di un tablet (non compreso). Contenuti in LINGUA INGLESE</t>
  </si>
  <si>
    <t>Tacto Coding</t>
  </si>
  <si>
    <t>Monitor e tablet</t>
  </si>
  <si>
    <t>Lenovo</t>
  </si>
  <si>
    <t>Hamlet</t>
  </si>
  <si>
    <t>Tablet 10"</t>
  </si>
  <si>
    <t>Tablet 10" - 2 GB RAM - 16 GB ROM - S.O. Android</t>
  </si>
  <si>
    <t>Intelino</t>
  </si>
  <si>
    <t>J-1 Smart Train Classroom Set</t>
  </si>
  <si>
    <t>Set completo per la classe contenente 4 treni + 4 vagoni + 80 binari + 80 tag colorati + borsa durevole + stazione di ricarica</t>
  </si>
  <si>
    <t>J-1 Smart Train</t>
  </si>
  <si>
    <t>Set singolo contenente 1 treno + 1 vagone + 20 binari + 40 tag colorati + cavo di ricarica</t>
  </si>
  <si>
    <t>Track Extension Pack</t>
  </si>
  <si>
    <t>Espansione contenente 20 binari + 40 tag colorati</t>
  </si>
  <si>
    <t>Bridge Kit</t>
  </si>
  <si>
    <t>Espansione contenente 2 rampe + 4 supporti per torri + 1 ponte</t>
  </si>
  <si>
    <t>Station &amp; Tunnel Kit</t>
  </si>
  <si>
    <t>Espansione contenente 2 tunnel + 2 stazioni</t>
  </si>
  <si>
    <t>Kit adattatori</t>
  </si>
  <si>
    <t xml:space="preserve">Kit per compatibilità con binari in legno (tipo BRIO, IKEA, </t>
  </si>
  <si>
    <t>iRobot Education</t>
  </si>
  <si>
    <t>Root® Brick top</t>
  </si>
  <si>
    <t>Accessorio per compatibilita mattoncini LEGO</t>
  </si>
  <si>
    <t>Root® Adventure pack: Coding at the sea</t>
  </si>
  <si>
    <t>Espansione contente 1 tappeto tema Mare 128x64cm + 1 set stickers</t>
  </si>
  <si>
    <t>Root® Adventure pack: Coding with sports</t>
  </si>
  <si>
    <t>Espansione contente 1 tappeto tema Sport 128x64cm + 1 set stickers</t>
  </si>
  <si>
    <t>Root® Adventure pack: Coding in outer space</t>
  </si>
  <si>
    <t>Espansione contente 1 tappeto tema Spazio 128x64cm + 1 set stickers</t>
  </si>
  <si>
    <t>Creatività digitale</t>
  </si>
  <si>
    <t>Cricut</t>
  </si>
  <si>
    <t>Maker 3</t>
  </si>
  <si>
    <t>Plotter da taglio per lame standard e orientabili, può tagliare 300 tipi di materiali anche senza tappetino e fino a 3,6 mt. Contiene: lama a punta fine con porta lama</t>
  </si>
  <si>
    <t>Joy</t>
  </si>
  <si>
    <t>Plotter da taglio con lama speciale a punta fine, può tagliare 50 tipi di materiali. Larghezza taglio 11,4 cm x 120 cm e fino a 6 mt di soggetti ripetuti Contiene: lama a punta fine con porta lama, pennarello nero punta fine, tappetino standard</t>
  </si>
  <si>
    <t>EasyPress 2</t>
  </si>
  <si>
    <t>Edutech</t>
  </si>
  <si>
    <t>Digital storytelling</t>
  </si>
  <si>
    <t>i-Theatre</t>
  </si>
  <si>
    <t>Sistema interattivo integrato per l’invenzione narrativa di storie multimediali dedicato all'infanzia</t>
  </si>
  <si>
    <t>FABA</t>
  </si>
  <si>
    <t>Raccontastorie</t>
  </si>
  <si>
    <t>Dispositivo audio con possibilità di connessione bluetooth, batteria ricaricabile + 1 personaggio</t>
  </si>
  <si>
    <t>Set personaggi</t>
  </si>
  <si>
    <t>Set di 5 personaggi contenenti storie, canzoni e filastrocche</t>
  </si>
  <si>
    <t>Timio</t>
  </si>
  <si>
    <t>Timio Player</t>
  </si>
  <si>
    <t>Dispositivo interattivo per lo sviluppo dello storytelling</t>
  </si>
  <si>
    <t>Set dischi aggiuntivi</t>
  </si>
  <si>
    <t>Strumenti musicali digitali</t>
  </si>
  <si>
    <t>Battat</t>
  </si>
  <si>
    <t>Kit strumenti musicali animali</t>
  </si>
  <si>
    <t>1 tastiera Meowsic + 1 chitarra Woofer + 1 batteria Ribbit-Tat-Tat Drum + 1 tamburo Parum Pum Pum</t>
  </si>
  <si>
    <t>Plugo Tunes</t>
  </si>
  <si>
    <t>1 base per tablet + 1 set Tunes</t>
  </si>
  <si>
    <t>Stampanti e penne 3D</t>
  </si>
  <si>
    <t>XYZprinting</t>
  </si>
  <si>
    <t>3D Pen Education Bundle</t>
  </si>
  <si>
    <t>1 penna 3D + 1 drawing pad</t>
  </si>
  <si>
    <t>Stampante 3D da Vinci Jr. Pro</t>
  </si>
  <si>
    <t>Stampante 3D con possibilità di configurazione avanzata</t>
  </si>
  <si>
    <t>Sussidi per disabilità</t>
  </si>
  <si>
    <t>Flurry - Digital bike</t>
  </si>
  <si>
    <t>Digital bike con schermo che stimola l'apprendimento e il coordinamento motorio . dei bambini con attività fisica e ludica</t>
  </si>
  <si>
    <t>Triciclo Zero Limits</t>
  </si>
  <si>
    <t>Triciclo con schienale imbottito, maniglia di spinta, sella a banana, poggiapiedi, manubrio regolabile</t>
  </si>
  <si>
    <t>Nilox</t>
  </si>
  <si>
    <t>Monitor interattivo</t>
  </si>
  <si>
    <t>Monitor Smart - Monitor interattivo 65'', 4K 3/32, PLAY STORE INTEGRATO</t>
  </si>
  <si>
    <t>Ambienti immersivi</t>
  </si>
  <si>
    <t>Nenko</t>
  </si>
  <si>
    <t>Carrello sensoriale con proiettore dello spazio</t>
  </si>
  <si>
    <t>Carrello divisibile con bubble tube, specchio, fibra ottica, proiettore dello spazio, riproduttore suoni, acquario</t>
  </si>
  <si>
    <t>Letto ad acqua musicale</t>
  </si>
  <si>
    <t>Letto ad acqua 160 x 200 x 46 cm con 2 speaker integrati</t>
  </si>
  <si>
    <t>Bubble tube</t>
  </si>
  <si>
    <t>Tubo a bolle dimensioni 175 x15 cm con luci colorate variabili</t>
  </si>
  <si>
    <t>Fascio di fibre ottiche</t>
  </si>
  <si>
    <t>Fascio di 100 fili lunghezza 200cm con alimentatore</t>
  </si>
  <si>
    <t>Proiettore con set completo sensoriale</t>
  </si>
  <si>
    <t>Tickit</t>
  </si>
  <si>
    <t>Kit piano luminoso</t>
  </si>
  <si>
    <t>Piano luminoso A2, vassoio delle esplorazioni, accessori di colori, geometria, blocchi trasparenti, pietre, lettere e numeri</t>
  </si>
  <si>
    <t>Kit tavolo delle scoperte sensoriali</t>
  </si>
  <si>
    <t>Tavolo delle scoperte sensoriali cambiacolore, accessori di colori, geometria, blocchi trasparenti, pietre, lettere e numeri</t>
  </si>
  <si>
    <t>DIGITALE</t>
  </si>
  <si>
    <t>DIDATTICO</t>
  </si>
  <si>
    <t>- Totale ARREDI (max 60%)</t>
  </si>
  <si>
    <t>- Totale DIGITALE</t>
  </si>
  <si>
    <t>- Totale DIDATTICO</t>
  </si>
  <si>
    <t>PREZZO IVA ESCLUSA</t>
  </si>
  <si>
    <t>Tablet Blackview Tab6 Kids Blue 3+32GB DUAL SIM 8'' Android 11</t>
  </si>
  <si>
    <t>Tab6 kids Il più sicuro tablet educativo per bambini Batteria da 5580 mAh Supporta iKids in versione completa Custodia protettiva resistente in EVA Display 8" con protezione occhi</t>
  </si>
  <si>
    <t>Blackview</t>
  </si>
  <si>
    <t>Funtronic EDU - Pacchetto EDU-Preschool 
(n. 16 giochi scuola infanzia)</t>
  </si>
  <si>
    <t>Funtronic</t>
  </si>
  <si>
    <t>Robot educativo Bee-Bot</t>
  </si>
  <si>
    <t>Robot educativo Blue-Bot</t>
  </si>
  <si>
    <t>Docking station per ricarica Bee-Bot/Blue-Bot</t>
  </si>
  <si>
    <t>TTS</t>
  </si>
  <si>
    <t>NIRVANA Double Sensor Full Configuration</t>
  </si>
  <si>
    <t>n° 1 NIRVANA Double Sensor System, n°1 Video Projector - floor configuration, n°1 Video Projector - wall configuration, n°1computer  console (notebook o tablet per la gestione dell’operatore)</t>
  </si>
  <si>
    <t>BTS BIOENGINEERING</t>
  </si>
  <si>
    <t>NIRVANA Single Sensor Full Configuration</t>
  </si>
  <si>
    <t>n° 1 NIRVANA Single Sensor System, n°1 Video Projector - floor or wall configuration, n°1 computer console (notebook o tablet per la gestione dell’operatore)</t>
  </si>
  <si>
    <t>LEGO® Education People</t>
  </si>
  <si>
    <t>Questo set da 44 pezzi include 26 personaggi LEGO DUPLO ® , che vanno dai membri della famiglia, come bambini, genitori e nonni, alle professioni, come medico, agente di polizia, chef e insegnante.</t>
  </si>
  <si>
    <t>LEGO® Education Build Me Emotions</t>
  </si>
  <si>
    <t>DC45030</t>
  </si>
  <si>
    <t>DC45018</t>
  </si>
  <si>
    <t>Build Me "Emotions" invita i bambini in età prescolare a esplorare le emozioni e le caratteristiche fisiche in modo divertente e coinvolgente. Quando i bambini collaborano a una serie di esperienze di costruzione del carattere, riconoscono i sentimenti e identificano somiglianze e differenze.</t>
  </si>
  <si>
    <t>LEGO® Education STEAM Park</t>
  </si>
  <si>
    <t>DC45024</t>
  </si>
  <si>
    <t>STEAM Park si basa sulla naturale curiosità e sul desiderio di ogni bambino di creare, esplorare e indagare il mondo delle prime scienze, tecnologia, ingegneria, arte e matematica (STEAM) attraverso il gioco creativo. Le possibilità sono infinite, mentre lavori con loro per costruire uno STEAM Park pieno di giostre dinamiche, giochi divertenti e scene utilizzando la speciale selezione di mattoncini.</t>
  </si>
  <si>
    <t>LEGO® Education Tubes</t>
  </si>
  <si>
    <t>DC45026</t>
  </si>
  <si>
    <t>Utilizzando una colorata collezione di elementi tubolari unici, mattoncini, palline, porte e cestini LEGO® DUPLO® e 6 carte ispiratrici per la costruzione, i bambini possono creare una gallina ovaiola, un drago, una piccola larva che fa la cacca e altro ancora.</t>
  </si>
  <si>
    <t>LEGO® Education Letters</t>
  </si>
  <si>
    <t>DC45027</t>
  </si>
  <si>
    <t>Con lettere inglesi in un arcobaleno di colori, le schede di ispirazione incluse e le attività per iniziare aiutano i bambini a imparare l'alfabeto, riconoscere e scrivere lettere, identificare fonemi e scrivere parole e nomi brevi.</t>
  </si>
  <si>
    <t>LEGO® Education Tech Machines</t>
  </si>
  <si>
    <t>Trasforma i tuoi bambini in esperti costruttori! Con il set di macchine tecnologiche nella tua classe, aiuterai i bambini a sviluppare le loro capacità motorie e di risoluzione dei problemi, scatenando contemporaneamente la loro creatività mentre costruiscono macchine classiche.</t>
  </si>
  <si>
    <t>LEGO® Education Story Tales</t>
  </si>
  <si>
    <t>DC45005</t>
  </si>
  <si>
    <t>Promuovi la creatività, la narrazione fantasiosa e lo sviluppo del linguaggio con questo set narrativo unico e coinvolgente. I bambini collaboreranno naturalmente e svilupperanno capacità di parlare e ascoltare mentre costruiscono le loro storie e i loro giochi di ruolo. Chiunque può raccontare una storia con StoryTales!</t>
  </si>
  <si>
    <t>LEGO® Education My World XL</t>
  </si>
  <si>
    <t>DC45028</t>
  </si>
  <si>
    <t>I bambini utilizzano la colorata collezione di 480 mattoncini, personaggi, finestre, porte e una piastra da costruzione per costruire la loro casa, un ristorante, una fermata dell'autobus, un ospedale e una caserma dei pompieri.</t>
  </si>
  <si>
    <t>LEGO® Education Animals</t>
  </si>
  <si>
    <t>DC45029</t>
  </si>
  <si>
    <t>Questo set include 90 elementi, tra cui 40 animali selvatici, animali da fattoria e animali domestici, più 4 carte di ispirazione per la costruzione a doppia faccia raffiguranti 8 habitat diversi, per aiutare i bambini a imparare di cosa hanno bisogno gli animali per sopravvivere e come si differenziano.</t>
  </si>
  <si>
    <t>LEGO® Education Brick Set</t>
  </si>
  <si>
    <t>DC45019</t>
  </si>
  <si>
    <t>Libera la creatività dei bambini con questo fantasioso set di mattoncini LEGO® DUPLO® . Non solo ispirerà grandi idee nelle giovani menti, ma incoraggerà l'espressione di sé e svilupperà abilità motorie mentre costruiscono, decostruiscono e ricostruiscono. Le carte costruzione forniscono supporto e ispirazione in modo che i bambini possano divertirsi a costruire senza fine!</t>
  </si>
  <si>
    <t>LEGO® Education Coding Express</t>
  </si>
  <si>
    <t>DC45025</t>
  </si>
  <si>
    <t xml:space="preserve">Coding Express è una soluzione creativa, intuitiva e versatile che presenta ai bambini in età prescolare i primi concetti di programmazione, suscitando in modo naturale la loro curiosità, la creatività e il desiderio di esplorare e imparare insieme. </t>
  </si>
  <si>
    <t>54-30001</t>
  </si>
  <si>
    <t>54-30002</t>
  </si>
  <si>
    <t>54-12845</t>
  </si>
  <si>
    <t>54-12843</t>
  </si>
  <si>
    <t>54-12806</t>
  </si>
  <si>
    <t>54-12841</t>
  </si>
  <si>
    <t>54-12975</t>
  </si>
  <si>
    <t>54-30003</t>
  </si>
  <si>
    <t>EPR001</t>
  </si>
  <si>
    <t>EPR002</t>
  </si>
  <si>
    <t>54-30004</t>
  </si>
  <si>
    <t>54-30005</t>
  </si>
  <si>
    <t>54-30006</t>
  </si>
  <si>
    <t>54-30007</t>
  </si>
  <si>
    <t>54-30008</t>
  </si>
  <si>
    <t>54-30009</t>
  </si>
  <si>
    <t>54-30010</t>
  </si>
  <si>
    <t>54-30011</t>
  </si>
  <si>
    <t>54-30012</t>
  </si>
  <si>
    <t>54-30013</t>
  </si>
  <si>
    <t>54-30014</t>
  </si>
  <si>
    <t>54-30015</t>
  </si>
  <si>
    <t>54-30016</t>
  </si>
  <si>
    <t>54-30017</t>
  </si>
  <si>
    <t>54-30018</t>
  </si>
  <si>
    <t>54-30019</t>
  </si>
  <si>
    <t>54-30020</t>
  </si>
  <si>
    <t>Kit di materiali a scelta Cricut</t>
  </si>
  <si>
    <t>54-11275</t>
  </si>
  <si>
    <t>54-30021</t>
  </si>
  <si>
    <t>54-12877</t>
  </si>
  <si>
    <t>54-30022</t>
  </si>
  <si>
    <t>54-30024</t>
  </si>
  <si>
    <t>EPR003</t>
  </si>
  <si>
    <t>EPR004</t>
  </si>
  <si>
    <t>54-30025</t>
  </si>
  <si>
    <t>54-30026</t>
  </si>
  <si>
    <t>EPR006</t>
  </si>
  <si>
    <t>54-30027</t>
  </si>
  <si>
    <t>54-30028</t>
  </si>
  <si>
    <t>54-30029</t>
  </si>
  <si>
    <t>NEK20906002</t>
  </si>
  <si>
    <t>NEK19779095</t>
  </si>
  <si>
    <t>NEK17905112</t>
  </si>
  <si>
    <t>NEK21912116</t>
  </si>
  <si>
    <t>Piastrelle Gel Colorate Illuminate</t>
  </si>
  <si>
    <t>Set 4 piastrelle con adattatore</t>
  </si>
  <si>
    <t>pag.13 Catalogo Arredi Infanzia 2022</t>
  </si>
  <si>
    <t>pag.15 Catalogo Arredi Infanzia 2022</t>
  </si>
  <si>
    <t>pag.11 Catalogo Arredi Infanzia 2022</t>
  </si>
  <si>
    <t>pag.14 Catalogo Arredi Infanzia 2022</t>
  </si>
  <si>
    <t>pag.16 Catalogo Arredi Infanzia 2022</t>
  </si>
  <si>
    <t>pag.31 Catalogo Arredi Infanzia 2022</t>
  </si>
  <si>
    <t>pag.21 Catalogo Arredi Infanzia 2022</t>
  </si>
  <si>
    <t>pag.32 Catalogo Arredi Infanzia 2022</t>
  </si>
  <si>
    <t>pag.33 Catalogo Arredi Infanzia 2022</t>
  </si>
  <si>
    <t>pag.19 Catalogo Arredi Infanzia 2022</t>
  </si>
  <si>
    <t>pag.39 Catalogo Arredi Infanzia 2022</t>
  </si>
  <si>
    <t>pag.6 Catalogo Arredi Infanzia 2022</t>
  </si>
  <si>
    <t>pag.7 Catalogo Arredi Infanzia 2022</t>
  </si>
  <si>
    <t>pag.8 Catalogo Arredi Infanzia 2022</t>
  </si>
  <si>
    <t>pag.5 Catalogo Arredi Infanzia 2022</t>
  </si>
  <si>
    <t>pag.9 Catalogo Arredi Infanzia 2022</t>
  </si>
  <si>
    <t>pag.38 Catalogo Arredi Infanzia 2022</t>
  </si>
  <si>
    <t>pag.20 Catalogo Arredi Infanzia 2022</t>
  </si>
  <si>
    <t>pag.36 Catalogo Arredi Infanzia 2022</t>
  </si>
  <si>
    <t>pag.24 Catalogo Arredi Infanzia 2022</t>
  </si>
  <si>
    <t>pag.25 Catalogo Arredi Infanzia 2022</t>
  </si>
  <si>
    <t>pag.27 Catalogo Arredi Infanzia 2022</t>
  </si>
  <si>
    <t>pag.28 Catalogo Arredi Infanzia 2022</t>
  </si>
  <si>
    <t>pag.29 Catalogo Arredi Infanzia 2022</t>
  </si>
  <si>
    <t>pag.34 Catalogo Arredi Infanzia 2022</t>
  </si>
  <si>
    <t>pag.35 Catalogo Arredi Infanzia 2022</t>
  </si>
  <si>
    <t>Serratura per armadi da aggiungere nel caso si vogliano chiudere i mobili con ante</t>
  </si>
  <si>
    <t>-</t>
  </si>
  <si>
    <t>pag.57 Catalogo Vastarredo Arredi 2022</t>
  </si>
  <si>
    <t>pag.59 Catalogo Vastarredo Arredi 2022</t>
  </si>
  <si>
    <t>pag.60 Catalogo Vastarredo Arredi 2022</t>
  </si>
  <si>
    <t>pag.88 Catalogo Vastarredo Arredi 2022</t>
  </si>
  <si>
    <t>pag.29 Catalogo Vastarredo Arredi 2022</t>
  </si>
  <si>
    <t>pag.27 Catalogo Vastarredo Arredi 2022</t>
  </si>
  <si>
    <t>https://shop.lalucerna.it/VAS4135L</t>
  </si>
  <si>
    <t>https://shop.lalucerna.it/VAS4136S99A99B</t>
  </si>
  <si>
    <t>pag.34 Catalogo Vastarredo Arredi 2022</t>
  </si>
  <si>
    <t>pag.46 Catalogo Vastarredo Arredi 2022</t>
  </si>
  <si>
    <t>pag.47 Catalogo Vastarredo Arredi 2022</t>
  </si>
  <si>
    <t>pag.49 Catalogo Vastarredo Arredi 2022</t>
  </si>
  <si>
    <t>pag.50 Catalogo Vastarredo Arredi 2022</t>
  </si>
  <si>
    <t>pag.78 Catalogo Vastarredo Arredi 2022</t>
  </si>
  <si>
    <t>pag.79 Catalogo Vastarredo Arredi 2022</t>
  </si>
  <si>
    <t>La Lucerna Educational</t>
  </si>
  <si>
    <t>https://shop.lalucerna.it/54-12530</t>
  </si>
  <si>
    <t>https://shop.lalucerna.it/54-12518</t>
  </si>
  <si>
    <t>https://shop.lalucerna.it/54-2577</t>
  </si>
  <si>
    <t>https://shop.lalucerna.it/cg45206</t>
  </si>
  <si>
    <t>https://shop.lalucerna.it/GRGL356</t>
  </si>
  <si>
    <t>https://shop.lalucerna.it/54-2523</t>
  </si>
  <si>
    <t>CLASS GARDEN 4.0</t>
  </si>
  <si>
    <t>https://shop.lalucerna.it/os152</t>
  </si>
  <si>
    <t>https://shop.lalucerna.it/54-2451</t>
  </si>
  <si>
    <t>https://shop.lalucerna.it/54-12509</t>
  </si>
  <si>
    <t>https://shop.lalucerna.it/54-12510</t>
  </si>
  <si>
    <t>https://shop.lalucerna.it/54-12511</t>
  </si>
  <si>
    <t>https://shop.lalucerna.it/54-12512</t>
  </si>
  <si>
    <t>https://shop.lalucerna.it/54-20022</t>
  </si>
  <si>
    <t>Tavoli</t>
  </si>
  <si>
    <t>Sedute</t>
  </si>
  <si>
    <t>Cattedre</t>
  </si>
  <si>
    <t>Armadi</t>
  </si>
  <si>
    <t>Spogliatoio</t>
  </si>
  <si>
    <t>Libreria</t>
  </si>
  <si>
    <t>Morbidi</t>
  </si>
  <si>
    <t>Tappeti</t>
  </si>
  <si>
    <t>Arredo Gioco</t>
  </si>
  <si>
    <t>Nanna</t>
  </si>
  <si>
    <t>Servizi</t>
  </si>
  <si>
    <t>Arredi A Parete</t>
  </si>
  <si>
    <t>Complementi</t>
  </si>
  <si>
    <t>TOTALE IVA INCLUSA</t>
  </si>
  <si>
    <t>54-30030</t>
  </si>
  <si>
    <t>54-30031</t>
  </si>
  <si>
    <t>54-30032</t>
  </si>
  <si>
    <t>54-30033</t>
  </si>
  <si>
    <t>54-30034</t>
  </si>
  <si>
    <t>54-30035</t>
  </si>
  <si>
    <t>54-30036</t>
  </si>
  <si>
    <t>54-30037</t>
  </si>
  <si>
    <t>54-30038</t>
  </si>
  <si>
    <t>54-30039</t>
  </si>
  <si>
    <t>54-30040</t>
  </si>
  <si>
    <t>54-30041</t>
  </si>
  <si>
    <t>54-30042</t>
  </si>
  <si>
    <t>54-30043</t>
  </si>
  <si>
    <t>54-30044</t>
  </si>
  <si>
    <t>54-30045</t>
  </si>
  <si>
    <t>54-30046</t>
  </si>
  <si>
    <t>54-30047</t>
  </si>
  <si>
    <t>54-30048</t>
  </si>
  <si>
    <t>54-30049</t>
  </si>
  <si>
    <t>54-30050</t>
  </si>
  <si>
    <t>54-30051</t>
  </si>
  <si>
    <t>54-30052</t>
  </si>
  <si>
    <t>DC10907</t>
  </si>
  <si>
    <t>DC10875</t>
  </si>
  <si>
    <t>DC10914</t>
  </si>
  <si>
    <t>DC10952</t>
  </si>
  <si>
    <t>DC10698</t>
  </si>
  <si>
    <t>54-30053</t>
  </si>
  <si>
    <t>54-30054</t>
  </si>
  <si>
    <t>54-30055</t>
  </si>
  <si>
    <t>54-30056</t>
  </si>
  <si>
    <t>54-30057</t>
  </si>
  <si>
    <t>54-30058</t>
  </si>
  <si>
    <t>54-30059</t>
  </si>
  <si>
    <t>54-30060</t>
  </si>
  <si>
    <t>54-30061</t>
  </si>
  <si>
    <t>54-30062</t>
  </si>
  <si>
    <t>54-30064</t>
  </si>
  <si>
    <t>54-30065</t>
  </si>
  <si>
    <t>54-30066</t>
  </si>
  <si>
    <t>54-30067</t>
  </si>
  <si>
    <t>54-30068</t>
  </si>
  <si>
    <t>54-30069</t>
  </si>
  <si>
    <t>54-30070</t>
  </si>
  <si>
    <t>54-30071</t>
  </si>
  <si>
    <t>CG40679</t>
  </si>
  <si>
    <t>54-10827</t>
  </si>
  <si>
    <t>54-14070</t>
  </si>
  <si>
    <t>54-2877</t>
  </si>
  <si>
    <t>54-2872</t>
  </si>
  <si>
    <t>54-2868</t>
  </si>
  <si>
    <t>54-13411</t>
  </si>
  <si>
    <t>IK9400</t>
  </si>
  <si>
    <t>54-30072</t>
  </si>
  <si>
    <t>54-30073</t>
  </si>
  <si>
    <t>tavolo quadrato con sponde per il coding con gambe in legno con ruote 80x80x53/59/64h</t>
  </si>
  <si>
    <t>tavolo rettangolare con sponde per il coding con gambe in legno con ruote 80x160x53/59/64h</t>
  </si>
  <si>
    <t>Tavolo monoposto aggregabile triangolare gambe in legno 60x60x53/59/64h</t>
  </si>
  <si>
    <t xml:space="preserve"> https://shop.lalucerna.it/vas1753</t>
  </si>
  <si>
    <t>https://shop.lalucerna.it/VAS5044</t>
  </si>
  <si>
    <t>Kit materiali Cricut</t>
  </si>
  <si>
    <t>DIGD</t>
  </si>
  <si>
    <t>DC45002</t>
  </si>
  <si>
    <t>https://shop.lalucerna.it/digd</t>
  </si>
  <si>
    <t>VAS1133T2S09C13</t>
  </si>
  <si>
    <t>TAVOLO DA ESTERNO</t>
  </si>
  <si>
    <t>Tavolo da esterno con piano in HPL e gambe in PPL 130x65x53h</t>
  </si>
  <si>
    <t>https://shop.lalucerna.it/VAS1133T2S09C13</t>
  </si>
  <si>
    <t>Sgabello 30x31h</t>
  </si>
  <si>
    <t xml:space="preserve"> https://shop.lalucerna.it/vas7154</t>
  </si>
  <si>
    <t>https://shop.lalucerna.it/vas7156</t>
  </si>
  <si>
    <t>Socialità e cooperazione</t>
  </si>
  <si>
    <t>54-30074</t>
  </si>
  <si>
    <t>Set di giochi di società Dejco (Hop! Hop! Hop!, Ludanimo, Mosquito, Memo Meuh, Potomac, Woolfy). I giochi sono a tema cooperazione, memoria, velocità attenzione, strategia.</t>
  </si>
  <si>
    <t>Set giochi di società Haba (Primo frutteto, Il cantiere, Ruba calzini, L'orsetto mangione, Torre degli animali Junior, Miele millefiori, Rhino Hero Junior).</t>
  </si>
  <si>
    <t>Kit primi giochi di società Djeco</t>
  </si>
  <si>
    <t>Kit primi giochi di società Haba</t>
  </si>
  <si>
    <t>Haba</t>
  </si>
  <si>
    <t>54-30075</t>
  </si>
  <si>
    <t>Formazione</t>
  </si>
  <si>
    <t>54-LAB</t>
  </si>
  <si>
    <t>Corso di formazione su coding e robotica educativa</t>
  </si>
  <si>
    <t>Corso di formazione su coding e robotica educativa. Durata 4 ore. Formazione su qualsiasi prodotto digitale di questa offerta.</t>
  </si>
  <si>
    <t>Bee-Boot è un robot giocattolo che aiuta i bambini a muoversi nello spazio. Progettato per i bambini di scuola dell'infanzia e dei primi anni della scuola primaria</t>
  </si>
  <si>
    <t>Blue-Bot, evoluzione del Bee-Bot, è un simpatico robot a forma di ape progettato per insegnare in modo divertente le basi della robotica educativa ai ragazzi della scuola materna e della primaria e può essere controllato tramite tablet.</t>
  </si>
  <si>
    <t>Stazione di ricarica per 6 Bee-Bot/Bleu-Bot</t>
  </si>
  <si>
    <t>Bee-Bot - Class Pack</t>
  </si>
  <si>
    <t>Class pack composto da 6 Blue-Bot e 1 Docking Station</t>
  </si>
  <si>
    <t>Class pack composto da 6 Bee-Bot e 1 Docking Station</t>
  </si>
  <si>
    <t>Blue-Bot - Class Pack</t>
  </si>
  <si>
    <t>IT165</t>
  </si>
  <si>
    <t>Italveneta Didattica</t>
  </si>
  <si>
    <t>Cubic Toy Mod. F</t>
  </si>
  <si>
    <t>Set gioco modulare componibile per psicomotricità composto da 11 pannelli, 1 tunnel, 2 scivoli-scala, 4 triangoli, 1 tappo (a norma UNI EN1176)</t>
  </si>
  <si>
    <t>IT163</t>
  </si>
  <si>
    <t>Cubic Toy Mod. D</t>
  </si>
  <si>
    <t>Set gioco modulare componibile per psicomotricità composto da 11 pannelli, 1 pannello scaletta, 1 scivolo-scala, 1 tappo, 1 tunnel, 1 supporto (a norma UNI EN1176)</t>
  </si>
  <si>
    <t>IT2000</t>
  </si>
  <si>
    <t>Cubic Toy O2000</t>
  </si>
  <si>
    <t>Set gioco modulare componibile per psicomotricità composto da 4 pannelli, 1 pannello scaletta, 1 scivolo grande, 1 scala grande, 2 balaustre (a norma UNI EN1176)</t>
  </si>
  <si>
    <t>Percorso ludico da esterno completo di 20 sedute/ostacoli e lavagna a norma EN1176. ATTENZIONE! Posa in opera esclusa !</t>
  </si>
  <si>
    <t>https://shop.lalucerna.it/54-3086</t>
  </si>
  <si>
    <t>https://shop.lalucerna.it/VIN1625</t>
  </si>
  <si>
    <t>https://shop.lalucerna.it/VINRB1251</t>
  </si>
  <si>
    <t>https://shop.lalucerna.it/cg44132</t>
  </si>
  <si>
    <t>NEK21964010</t>
  </si>
  <si>
    <t>NEK25005477</t>
  </si>
  <si>
    <t>CG42782</t>
  </si>
  <si>
    <t>https://shop.lalucerna.it/54-30029</t>
  </si>
  <si>
    <t>https://shop.lalucerna.it/54-30030</t>
  </si>
  <si>
    <t>https://shop.lalucerna.it/54-30031</t>
  </si>
  <si>
    <t>https://shop.lalucerna.it/54-30032</t>
  </si>
  <si>
    <t>https://shop.lalucerna.it/54-30033</t>
  </si>
  <si>
    <t>https://shop.lalucerna.it/54-30034</t>
  </si>
  <si>
    <t>https://shop.lalucerna.it/54-30035</t>
  </si>
  <si>
    <t>https://shop.lalucerna.it/54-30036</t>
  </si>
  <si>
    <t>https://shop.lalucerna.it/54-30037</t>
  </si>
  <si>
    <t>https://shop.lalucerna.it/54-30038</t>
  </si>
  <si>
    <t>https://shop.lalucerna.it/NEK21964010</t>
  </si>
  <si>
    <t>https://shop.lalucerna.it/NEK20906002</t>
  </si>
  <si>
    <t>https://shop.lalucerna.it/NEK19779095</t>
  </si>
  <si>
    <t>https://shop.lalucerna.it/NEK17905112</t>
  </si>
  <si>
    <t>https://shop.lalucerna.it/NEK21912116</t>
  </si>
  <si>
    <t>https://shop.lalucerna.it/NEK25005477</t>
  </si>
  <si>
    <t>https://shop.lalucerna.it/54-30027</t>
  </si>
  <si>
    <t>https://shop.lalucerna.it/54-30028</t>
  </si>
  <si>
    <t>https://shop.lalucerna.it/54-30019</t>
  </si>
  <si>
    <t>https://shop.lalucerna.it/54-30004</t>
  </si>
  <si>
    <t>https://shop.lalucerna.it/54-30005</t>
  </si>
  <si>
    <t>https://shop.lalucerna.it/54-30006</t>
  </si>
  <si>
    <t>https://shop.lalucerna.it/54-30007</t>
  </si>
  <si>
    <t>https://shop.lalucerna.it/54-30008</t>
  </si>
  <si>
    <t>https://shop.lalucerna.it/54-30009</t>
  </si>
  <si>
    <t>https://shop.lalucerna.it/54-30010</t>
  </si>
  <si>
    <t>https://shop.lalucerna.it/54-30011</t>
  </si>
  <si>
    <t>https://shop.lalucerna.it/54-30012</t>
  </si>
  <si>
    <t>https://shop.lalucerna.it/54-30013</t>
  </si>
  <si>
    <t>https://shop.lalucerna.it/54-30014</t>
  </si>
  <si>
    <t>https://shop.lalucerna.it/54-14317</t>
  </si>
  <si>
    <t>https://shop.lalucerna.it/54-14318</t>
  </si>
  <si>
    <t>https://shop.lalucerna.it/54-14320</t>
  </si>
  <si>
    <t>https://shop.lalucerna.it/54-30001</t>
  </si>
  <si>
    <t>https://shop.lalucerna.it/54-30002</t>
  </si>
  <si>
    <t>https://shop.lalucerna.it/54-30003</t>
  </si>
  <si>
    <t>https://shop.lalucerna.it/54-30039</t>
  </si>
  <si>
    <t>https://shop.lalucerna.it/54-30040</t>
  </si>
  <si>
    <t>https://shop.lalucerna.it/54-30041</t>
  </si>
  <si>
    <t>https://shop.lalucerna.it/54-30015</t>
  </si>
  <si>
    <t>https://shop.lalucerna.it/54-30016</t>
  </si>
  <si>
    <t>https://shop.lalucerna.it/54-30017</t>
  </si>
  <si>
    <t>https://shop.lalucerna.it/54-30018</t>
  </si>
  <si>
    <t>https://shop.lalucerna.it/54-30020</t>
  </si>
  <si>
    <t>https://shop.lalucerna.it/54-11275</t>
  </si>
  <si>
    <t>https://shop.lalucerna.it/54-30021</t>
  </si>
  <si>
    <t>https://shop.lalucerna.it/54-12877</t>
  </si>
  <si>
    <t>https://shop.lalucerna.it/54-30022</t>
  </si>
  <si>
    <t>https://shop.lalucerna.it/54-30044</t>
  </si>
  <si>
    <t>https://shop.lalucerna.it/EPR002</t>
  </si>
  <si>
    <t>https://shop.lalucerna.it/EPR001</t>
  </si>
  <si>
    <t>https://shop.lalucerna.it/EPR006</t>
  </si>
  <si>
    <t>https://shop.lalucerna.it/EPR003</t>
  </si>
  <si>
    <t>https://shop.lalucerna.it/EPR004</t>
  </si>
  <si>
    <t>https://shop.lalucerna.it/54-12806</t>
  </si>
  <si>
    <t>https://shop.lalucerna.it/54-12841</t>
  </si>
  <si>
    <t>https://shop.lalucerna.it/54-12975</t>
  </si>
  <si>
    <t>https://shop.lalucerna.it/54-12845</t>
  </si>
  <si>
    <t>https://shop.lalucerna.it/54-30024</t>
  </si>
  <si>
    <t>https://shop.lalucerna.it/54-12843</t>
  </si>
  <si>
    <t>https://shop.lalucerna.it/54-30025</t>
  </si>
  <si>
    <t>https://shop.lalucerna.it/54-30026</t>
  </si>
  <si>
    <t>https://shop.lalucerna.it/54-LAB</t>
  </si>
  <si>
    <t>https://shop.lalucerna.it/54-30045</t>
  </si>
  <si>
    <t>https://shop.lalucerna.it/54-30046</t>
  </si>
  <si>
    <t>https://shop.lalucerna.it/54-30047</t>
  </si>
  <si>
    <t>https://shop.lalucerna.it/54-30048</t>
  </si>
  <si>
    <t>https://shop.lalucerna.it/54-30049</t>
  </si>
  <si>
    <t>https://shop.lalucerna.it/54-30050</t>
  </si>
  <si>
    <t>https://shop.lalucerna.it/54-30051</t>
  </si>
  <si>
    <t>https://shop.lalucerna.it/54-30052</t>
  </si>
  <si>
    <t>https://shop.lalucerna.it/DC10907</t>
  </si>
  <si>
    <t>https://shop.lalucerna.it/DC10875</t>
  </si>
  <si>
    <t>https://shop.lalucerna.it/DC10914</t>
  </si>
  <si>
    <t>https://shop.lalucerna.it/DC10952</t>
  </si>
  <si>
    <t>https://shop.lalucerna.it/DC10698</t>
  </si>
  <si>
    <t>https://shop.lalucerna.it/DC45030</t>
  </si>
  <si>
    <t>https://shop.lalucerna.it/DC45018</t>
  </si>
  <si>
    <t>https://shop.lalucerna.it/DC45019</t>
  </si>
  <si>
    <t>https://shop.lalucerna.it/DC45024</t>
  </si>
  <si>
    <t>https://shop.lalucerna.it/DC45026</t>
  </si>
  <si>
    <t>https://shop.lalucerna.it/DC45027</t>
  </si>
  <si>
    <t>https://shop.lalucerna.it/DC45002</t>
  </si>
  <si>
    <t>https://shop.lalucerna.it/DC45005</t>
  </si>
  <si>
    <t>https://shop.lalucerna.it/DC45028</t>
  </si>
  <si>
    <t>https://shop.lalucerna.it/DC45029</t>
  </si>
  <si>
    <t>https://shop.lalucerna.it/DC45025</t>
  </si>
  <si>
    <t>https://shop.lalucerna.it/54-30053</t>
  </si>
  <si>
    <t>https://shop.lalucerna.it/54-30054</t>
  </si>
  <si>
    <t>https://shop.lalucerna.it/54-30055</t>
  </si>
  <si>
    <t>https://shop.lalucerna.it/54-30056</t>
  </si>
  <si>
    <t>https://shop.lalucerna.it/54-30057</t>
  </si>
  <si>
    <t>https://shop.lalucerna.it/54-30058</t>
  </si>
  <si>
    <t>https://shop.lalucerna.it/54-30059</t>
  </si>
  <si>
    <t>https://shop.lalucerna.it/54-30060</t>
  </si>
  <si>
    <t>https://shop.lalucerna.it/54-30061</t>
  </si>
  <si>
    <t>https://shop.lalucerna.it/54-30062</t>
  </si>
  <si>
    <t>https://shop.lalucerna.it/CG42782</t>
  </si>
  <si>
    <t>https://shop.lalucerna.it/54-30064</t>
  </si>
  <si>
    <t>https://shop.lalucerna.it/54-30065</t>
  </si>
  <si>
    <t>https://shop.lalucerna.it/54-30066</t>
  </si>
  <si>
    <t>https://shop.lalucerna.it/54-30067</t>
  </si>
  <si>
    <t>https://shop.lalucerna.it/54-30068</t>
  </si>
  <si>
    <t>https://shop.lalucerna.it/54-30069</t>
  </si>
  <si>
    <t>https://shop.lalucerna.it/54-30070</t>
  </si>
  <si>
    <t>https://shop.lalucerna.it/CG40679</t>
  </si>
  <si>
    <t>https://shop.lalucerna.it/54-30071</t>
  </si>
  <si>
    <t>https://shop.lalucerna.it/54-10827</t>
  </si>
  <si>
    <t>https://shop.lalucerna.it/54-14070</t>
  </si>
  <si>
    <t>https://shop.lalucerna.it/54-2877</t>
  </si>
  <si>
    <t>https://shop.lalucerna.it/54-2872</t>
  </si>
  <si>
    <t>https://shop.lalucerna.it/54-2868</t>
  </si>
  <si>
    <t>https://shop.lalucerna.it/54-13411</t>
  </si>
  <si>
    <t>https://shop.lalucerna.it/IK9400</t>
  </si>
  <si>
    <t>https://shop.lalucerna.it/IT165</t>
  </si>
  <si>
    <t>https://shop.lalucerna.it/IT163</t>
  </si>
  <si>
    <t>https://shop.lalucerna.it/IT2000</t>
  </si>
  <si>
    <t>https://shop.lalucerna.it/54-30072</t>
  </si>
  <si>
    <t>https://shop.lalucerna.it/54-30073</t>
  </si>
  <si>
    <t>https://shop.lalucerna.it/54-30074</t>
  </si>
  <si>
    <t>https://shop.lalucerna.it/54-30075</t>
  </si>
  <si>
    <t>Funtronic EDU - Pacchetto FunCoding I (n. 4 giochi per il Coding 3/6 anni)</t>
  </si>
  <si>
    <t>Funtronic EDU - Pacchetto MED 
(n. 15 giochi per riabilitazione 3/12 anni)</t>
  </si>
  <si>
    <t>Funtronic EDU - Pacchetto MAGIC MOVEMENT 
(Autismo/riabilitazione/psicomotricità)</t>
  </si>
  <si>
    <t>Funtronic EDU - Pacchetto FUNZIONI ESECUTIVE 
(n. 25 giochi Riabilitazione 3/12 anni)</t>
  </si>
  <si>
    <t>Funtronic EDU - Pacchetto What do I FEEL 
(n. 8 giochi riabilitazione autismo)</t>
  </si>
  <si>
    <t>Pavimento interattivo Funtronic EDU</t>
  </si>
  <si>
    <t>Almabox</t>
  </si>
  <si>
    <t>Almabox Pavimento interattivo</t>
  </si>
  <si>
    <t>54-30079</t>
  </si>
  <si>
    <t>Almabox Parete interattiva</t>
  </si>
  <si>
    <t>Proiettore da soffitto che riconosce i movimenti effettuati. Inclusi 30 giochi interattivi</t>
  </si>
  <si>
    <t>Proiettore a muro che riconosce i movimenti effettuati. Inclusi 60 giochi interattivi</t>
  </si>
  <si>
    <t>https://shop.lalucerna.it/54-30079</t>
  </si>
  <si>
    <t>54-30080</t>
  </si>
  <si>
    <t>54-30081</t>
  </si>
  <si>
    <t>Totem gioco touchscreen Arcadebox</t>
  </si>
  <si>
    <t>Tavolo Touchscreen Tablebox</t>
  </si>
  <si>
    <t>Tavolo touchscreen interattivo con schermo da 43", disponibile in diversi colori. Inclusi 15 giochi interattivi</t>
  </si>
  <si>
    <t>Totem interattivo con schermo da 23,6", disponibile in diversi colori. Inclusi 15 giochi interattivi</t>
  </si>
  <si>
    <t>https://shop.lalucerna.it/54-30080</t>
  </si>
  <si>
    <t>https://shop.lalucerna.it/54-30081</t>
  </si>
  <si>
    <t>DC10970</t>
  </si>
  <si>
    <t>La caserma dei pompieri LEGO® DUPLO®</t>
  </si>
  <si>
    <t>La Caserma dei Pompieri ed elicottero è un playset pieno di simpatici personaggi, attività divertenti e tante opportunità di gioco di ruolo evolutivo
Include due pompieri (un uomo e una donna), un'autopompa Push&amp;Go con scala, tubo, luci e sirena; un elicottero e una caserma dei pompieri piena di divertimento per ispirare il gioco senza fine</t>
  </si>
  <si>
    <t>Il Parco dei divertimenti è un set pieno di incredibili attrazioni, funzioni manuali e tanto divertimento per tutta la famiglia con cui coinvolgere, intrattenere e stimolare le giovani menti.
Include 7 personaggi DUPLO® (2 donne, 1 uomo e 4 bambini), 2 scivoli, una giostra meccanica, una ruota panoramica che gira con 3 colorate cabine, un treno a spinta e tanti divertenti accessori.</t>
  </si>
  <si>
    <t>Il parco dei divertimenti LEGO® DUPLO®</t>
  </si>
  <si>
    <t>DC10956</t>
  </si>
  <si>
    <t>https://shop.lalucerna.it/DC10970</t>
  </si>
  <si>
    <t>https://shop.lalucerna.it/DC10956</t>
  </si>
  <si>
    <t>Parete porta monitor da 65" completa di due armadi laterali 242x32x124h</t>
  </si>
  <si>
    <t>WISHW1-S236-A</t>
  </si>
  <si>
    <t>CASA AGORA'</t>
  </si>
  <si>
    <t>Gioco casa, riparo, tana con tettuccio e sedute interne 180x220x175h</t>
  </si>
  <si>
    <t>https://shop.lalucerna.it/WISHW1-S236-A</t>
  </si>
  <si>
    <t>WISH1-S035-2-A</t>
  </si>
  <si>
    <t>TAVOLO OUTDOOR CASCATA</t>
  </si>
  <si>
    <t xml:space="preserve">Tavolo outdoor per travasi e gioco con acqua/sabbia 103x50x58h </t>
  </si>
  <si>
    <t>WISH1-S035-1-A</t>
  </si>
  <si>
    <t>TAVOLO ACQUA&amp;SABBIA</t>
  </si>
  <si>
    <t xml:space="preserve">Tavolo outdoor per travasi e gioco con acqua/sabbia 160x60x56h </t>
  </si>
  <si>
    <t>https://shop.lalucerna.it/WISH1-S035-1-A</t>
  </si>
  <si>
    <t>https://shop.lalucerna.it/WISH1-S035-2-A</t>
  </si>
  <si>
    <t>WISHW1-S035-3-A</t>
  </si>
  <si>
    <t>TAVOLO ACQUA&amp;SABBIA QUADRATO</t>
  </si>
  <si>
    <t xml:space="preserve">Tavolo outdoor per travasi e gioco con acqua/sabbia 60x60x56h </t>
  </si>
  <si>
    <t>https://shop.lalucerna.it/WISHW1-S035-3-A</t>
  </si>
  <si>
    <t>Set di confezioni di dadi con raffigurati oggetti, viaggi, azioni, fantasia + Set di dadi scrivibili + Storie con i dadi + Sillabandia</t>
  </si>
  <si>
    <t>54-20023</t>
  </si>
  <si>
    <t>Helgi</t>
  </si>
  <si>
    <t>Carrello ricarica tablet</t>
  </si>
  <si>
    <t>Carrello per ricarica 36 tablet su ruote 85x65x123h</t>
  </si>
  <si>
    <t>https://shop.lalucerna.it/54-20023</t>
  </si>
  <si>
    <t>54-2469</t>
  </si>
  <si>
    <t>54-2468</t>
  </si>
  <si>
    <t>PANNELLO MORBIDO</t>
  </si>
  <si>
    <t>Mensola con fianchi e 6 grucce attaccapanni 100x30x35h</t>
  </si>
  <si>
    <t>Mensola con fianchi e divisa in 5 vani 100x30x35h</t>
  </si>
  <si>
    <t>Pannello morbido ignifugo in classe 1M per protezione murale ancorato al muro con doppie fasce di velcro da 5cm. 100x4x80h</t>
  </si>
  <si>
    <t>Pannello morbido ignifugo in classe 1M per protezione murale ancorato al muro con doppie fasce di velcro da 5cm. 100x4x120h</t>
  </si>
  <si>
    <t>54-2317</t>
  </si>
  <si>
    <t>https://shop.lalucerna.it/54-2469</t>
  </si>
  <si>
    <t>https://shop.lalucerna.it/54-2468</t>
  </si>
  <si>
    <t>PISCINA QUADRATA</t>
  </si>
  <si>
    <t>Piscina quadrata con palline per gioco. Dimensioni interne 170x170x60h. Dimensioni esterne 200x200x60h. 2000 palline incluse</t>
  </si>
  <si>
    <t>https://shop.lalucerna.it/54-2317</t>
  </si>
  <si>
    <t>PERCORSO MEDIO</t>
  </si>
  <si>
    <t>Percorso psicomotorio morbido composto da 2 scale, 2 scivolo, 2 pedane/tunnel 2 elementi cilindro. 260x120x45h</t>
  </si>
  <si>
    <t>54-23091</t>
  </si>
  <si>
    <t>https://shop.lalucerna.it/54-23091</t>
  </si>
  <si>
    <t>CARRELLO PORTAFOGLI</t>
  </si>
  <si>
    <t>Carrello portafogli 104x44x81h</t>
  </si>
  <si>
    <t>https://shop.lalucerna.it/VAS4235</t>
  </si>
  <si>
    <t>Cattedra per insegnanti 140x70x76h</t>
  </si>
  <si>
    <t>Mobile a giorno diviso in 5 vani 104x44x200h</t>
  </si>
  <si>
    <t>Mobile con ante diviso in 5 vani 104x46x200h</t>
  </si>
  <si>
    <t>pag.94 Catalogo Vastarredo Arredi 2022</t>
  </si>
  <si>
    <t>SCAFFALE LIBRERIA</t>
  </si>
  <si>
    <t>Scaffale libreria con ripiani in metallo inclinabili 90x30x140h</t>
  </si>
  <si>
    <t>https://shop.lalucerna.it/VAS55212BMIAN</t>
  </si>
  <si>
    <t>Scaffale libreria con ripiani in metallo inclinabili 90x30x120h</t>
  </si>
  <si>
    <t>https://shop.lalucerna.it/VAS55210BMIAN</t>
  </si>
  <si>
    <t>EPR007</t>
  </si>
  <si>
    <t>Carrello per monitor interattivo</t>
  </si>
  <si>
    <t>Carrello su ruote per monitor interattivo fino a 70", regolabile in altezza, dotato di mensola di appoggio</t>
  </si>
  <si>
    <t>https://shop.lalucerna.it/EPR007</t>
  </si>
  <si>
    <t>Root® rt0 Coding Robot</t>
  </si>
  <si>
    <t>1 rt0 Coding Robot + 1 tabellone + 1 pennarello + stickers</t>
  </si>
  <si>
    <t>54-30010CLASS</t>
  </si>
  <si>
    <t>10x Root® rt0 Coding Robot</t>
  </si>
  <si>
    <t>54-14317CLASS</t>
  </si>
  <si>
    <t>SET CLASSE - 10 x Root® rt0 Coding Robot</t>
  </si>
  <si>
    <t>SET CLASSE - 10 x Kubo Starter Set</t>
  </si>
  <si>
    <t>10x Kubo Starter Set</t>
  </si>
  <si>
    <t>Set da abbinare a un tablet con attività base per l'apprendimento del coding. Necessita di un tablet (non compreso). Contenuti in LINGUA INGLESE</t>
  </si>
  <si>
    <t>Proiettore da soffitto che riconosce i movimenti effettuati. Incluso pacchetto EVO con 100 giochi.</t>
  </si>
  <si>
    <t>Pacchetto di giochi integrativo contente 16 giochi per la scuola dell'infanzia. Per il funzionamento necessità di Pavimento interattivo (cod. 54-30032)</t>
  </si>
  <si>
    <t>Pacchetto di giochi integrativo contente 4 giochi per imparare il coding. Per il funzionamento necessità di Pavimento interattivo (cod. 54-30032)</t>
  </si>
  <si>
    <t>Pacchetto di giochi integrativo contente 15 giochi per la riabilitazione. Per il funzionamento necessità di Pavimento interattivo (cod. 54-30032)</t>
  </si>
  <si>
    <t>Pacchetto di giochi integrativo contente giochi per l'autismo, riabilitazione, psicomotricità. Per il funzionamento necessità di Pavimento interattivo (cod. 54-30032)</t>
  </si>
  <si>
    <t>Pacchetto di giochi integrativo contente 25 giochi per la riabilitazione. Per il funzionamento necessità di Pavimento interattivo (cod. 54-30032)</t>
  </si>
  <si>
    <t>Pacchetto di giochi integrativo contente 8 giochi per la riabilitazione e l'autismo. Per il funzionamento necessità di Pavimento interattivo (cod. 54-30032)</t>
  </si>
  <si>
    <t>BS2007</t>
  </si>
  <si>
    <t>Interno in materiale espanso indeformabile, rivestimento ignifugo facilmente lavabile</t>
  </si>
  <si>
    <t>https://shop.lalucerna.it/BS2007</t>
  </si>
  <si>
    <t>CX1780.99</t>
  </si>
  <si>
    <t>TAPPETO INCASTRO 100x100 cm</t>
  </si>
  <si>
    <t>MATERASSO 200x200x6 cm</t>
  </si>
  <si>
    <t>Tappeto in EVA spessore 0,75 cm. Modello a incastro senza bordi. Disponibile nei colori blu, arancione, rosso, verde.</t>
  </si>
  <si>
    <t>https://shop.lalucerna.it/CX1780.99</t>
  </si>
  <si>
    <t>MATERASSO 200x100x10 cm</t>
  </si>
  <si>
    <t>MATERASSO 200x100x6 cm</t>
  </si>
  <si>
    <t>SPP0315</t>
  </si>
  <si>
    <t>SPP0320</t>
  </si>
  <si>
    <t>https://shop.lalucerna.it/SPP0315</t>
  </si>
  <si>
    <t>https://shop.lalucerna.it/SPP0320</t>
  </si>
  <si>
    <t>Pressa per stampa su tessuti (23x23cm) con temperatura regolabile fino a 205°, piastra in ceramica, timer e autospegnimento. Ideale per t-shirt e tote bag</t>
  </si>
  <si>
    <t>54-30020MAN</t>
  </si>
  <si>
    <t>Manuale didattico i-Theatre</t>
  </si>
  <si>
    <t>54-30020CONL</t>
  </si>
  <si>
    <t>Corso base ONLINE su i-Theatre (durata 3 ore)</t>
  </si>
  <si>
    <t>54-30020CFAD</t>
  </si>
  <si>
    <t>Corso i-Theatre in modalità FAD "per utente"</t>
  </si>
  <si>
    <t>Laboratorio STEAM Designer (adatto per 3/4 bambini)</t>
  </si>
  <si>
    <t>Laboratorio STEAM Expert (adatto per 3/4 bambini)</t>
  </si>
  <si>
    <t>54-30001CLASS</t>
  </si>
  <si>
    <t>4x Laboratorio STEAM Designer MODI Luxrobo</t>
  </si>
  <si>
    <t>SET CLASSE Laboratorio STEAM Designer (adatto per 15-20 bambini)</t>
  </si>
  <si>
    <t>SET CLASSE Laboratorio STEAM Expert (adatto per 15-20 bambini)</t>
  </si>
  <si>
    <t>4x Laboratorio STEAM Expert MODI Luxrobo</t>
  </si>
  <si>
    <t>54-30002CLASS</t>
  </si>
  <si>
    <t>PON5054</t>
  </si>
  <si>
    <t>PON5342</t>
  </si>
  <si>
    <t>PON5346N</t>
  </si>
  <si>
    <t>PON5347N</t>
  </si>
  <si>
    <t>PON5174RPRP9</t>
  </si>
  <si>
    <t>PON4329L</t>
  </si>
  <si>
    <t>PON4376L</t>
  </si>
  <si>
    <t>PON4349L</t>
  </si>
  <si>
    <t>PON7650AR</t>
  </si>
  <si>
    <t>PON54-2577</t>
  </si>
  <si>
    <t>PON7110</t>
  </si>
  <si>
    <t>PON7111</t>
  </si>
  <si>
    <t>PON7130</t>
  </si>
  <si>
    <t>PON54-3086P</t>
  </si>
  <si>
    <t>PON4140L</t>
  </si>
  <si>
    <t>PON4145L</t>
  </si>
  <si>
    <t>PON4141L</t>
  </si>
  <si>
    <t>PON4146L</t>
  </si>
  <si>
    <t>PON4151L</t>
  </si>
  <si>
    <t>PON4152L</t>
  </si>
  <si>
    <t>PON4310L</t>
  </si>
  <si>
    <t>PON4301R</t>
  </si>
  <si>
    <t>PON4301L</t>
  </si>
  <si>
    <t>PON4150L</t>
  </si>
  <si>
    <t>PON4133L</t>
  </si>
  <si>
    <t>PON4170L</t>
  </si>
  <si>
    <t>PON4174L</t>
  </si>
  <si>
    <t>PON4134L</t>
  </si>
  <si>
    <t>PON4175L</t>
  </si>
  <si>
    <t>PON7542GR</t>
  </si>
  <si>
    <t>PON7542LR</t>
  </si>
  <si>
    <t>PON7411GP</t>
  </si>
  <si>
    <t>PON7412GP</t>
  </si>
  <si>
    <t>PON4178L</t>
  </si>
  <si>
    <t>PON4126R</t>
  </si>
  <si>
    <t>PON4126L</t>
  </si>
  <si>
    <t>PON4306L</t>
  </si>
  <si>
    <t>PON4305L</t>
  </si>
  <si>
    <t>PON4181L</t>
  </si>
  <si>
    <t>PON4182L</t>
  </si>
  <si>
    <t>PON4184L</t>
  </si>
  <si>
    <t>PON4180L</t>
  </si>
  <si>
    <t>PON4180R</t>
  </si>
  <si>
    <t>PON4132L</t>
  </si>
  <si>
    <t>PON4029L</t>
  </si>
  <si>
    <t>PON4144L</t>
  </si>
  <si>
    <t>PON4143L</t>
  </si>
  <si>
    <t>PON4186L</t>
  </si>
  <si>
    <t>PON4087</t>
  </si>
  <si>
    <t>PON4004P</t>
  </si>
  <si>
    <t>PON4012P</t>
  </si>
  <si>
    <t>PON7413GP</t>
  </si>
  <si>
    <t>PON7414GP</t>
  </si>
  <si>
    <t>PON7415GP</t>
  </si>
  <si>
    <t>PON7421GP</t>
  </si>
  <si>
    <t>PON7431GP</t>
  </si>
  <si>
    <t>PON7441GP</t>
  </si>
  <si>
    <t>PON7422GP</t>
  </si>
  <si>
    <t>PON7432GP</t>
  </si>
  <si>
    <t>PON7442GP</t>
  </si>
  <si>
    <t>PON7411AP</t>
  </si>
  <si>
    <t>PON7412AP</t>
  </si>
  <si>
    <t>PON7413AP</t>
  </si>
  <si>
    <t>PON7414AP</t>
  </si>
  <si>
    <t>PON7415AP</t>
  </si>
  <si>
    <t>PON7421AP</t>
  </si>
  <si>
    <t>PON7431AP</t>
  </si>
  <si>
    <t>PON7441AP</t>
  </si>
  <si>
    <t>PON7422AP</t>
  </si>
  <si>
    <t>PON7432AP</t>
  </si>
  <si>
    <t>PON7442AP</t>
  </si>
  <si>
    <t>PON7540GP</t>
  </si>
  <si>
    <t>PON7542GP</t>
  </si>
  <si>
    <t>PON7544GP</t>
  </si>
  <si>
    <t>PON7546GP</t>
  </si>
  <si>
    <t>PON7548GP</t>
  </si>
  <si>
    <t>PON1960R</t>
  </si>
  <si>
    <t>PONDIGD</t>
  </si>
  <si>
    <t>PON4062</t>
  </si>
  <si>
    <t>PON4070</t>
  </si>
  <si>
    <t>PON4187R</t>
  </si>
  <si>
    <t>PON4188R</t>
  </si>
  <si>
    <t>PON7561GR</t>
  </si>
  <si>
    <t>PON4030L</t>
  </si>
  <si>
    <t>PON4032L</t>
  </si>
  <si>
    <t>PON4139L</t>
  </si>
  <si>
    <t>PON7561GR/5</t>
  </si>
  <si>
    <t>PON7560GR</t>
  </si>
  <si>
    <t>PON4135L</t>
  </si>
  <si>
    <t>PON4136L</t>
  </si>
  <si>
    <t>PON4379L</t>
  </si>
  <si>
    <t>PON4378R</t>
  </si>
  <si>
    <t>PON55210</t>
  </si>
  <si>
    <t>PON55212</t>
  </si>
  <si>
    <t>PON4254</t>
  </si>
  <si>
    <t>PON6750E</t>
  </si>
  <si>
    <t>PON6753E</t>
  </si>
  <si>
    <t>PON6742E</t>
  </si>
  <si>
    <t>PON6751E</t>
  </si>
  <si>
    <t>PON6752E</t>
  </si>
  <si>
    <t>PON6754E</t>
  </si>
  <si>
    <t>PON7733AL</t>
  </si>
  <si>
    <t>PON7732AL</t>
  </si>
  <si>
    <t>PON7731AL</t>
  </si>
  <si>
    <t>PON7737AL</t>
  </si>
  <si>
    <t>PON7737AM</t>
  </si>
  <si>
    <t>PON7737AS</t>
  </si>
  <si>
    <t>PON773/trib</t>
  </si>
  <si>
    <t>PON54-12530</t>
  </si>
  <si>
    <t>PON54-12518</t>
  </si>
  <si>
    <t>PONOS152</t>
  </si>
  <si>
    <t>PON54-2451</t>
  </si>
  <si>
    <t>PON54-12509</t>
  </si>
  <si>
    <t>PON54-12510</t>
  </si>
  <si>
    <t>PON54-12511</t>
  </si>
  <si>
    <t>PON54-12512</t>
  </si>
  <si>
    <t>PON54-20022</t>
  </si>
  <si>
    <t>PON6791E</t>
  </si>
  <si>
    <t>PON6891E</t>
  </si>
  <si>
    <t>PON6792E</t>
  </si>
  <si>
    <t>PON6892E</t>
  </si>
  <si>
    <t>PON6673A</t>
  </si>
  <si>
    <t>PON4281L</t>
  </si>
  <si>
    <t>PON4280L</t>
  </si>
  <si>
    <t>PON4237R</t>
  </si>
  <si>
    <t>PON1928ULN25</t>
  </si>
  <si>
    <t>PON4215R</t>
  </si>
  <si>
    <t>PON6545</t>
  </si>
  <si>
    <t>PON4235</t>
  </si>
  <si>
    <t>PON6545R</t>
  </si>
  <si>
    <t>PON4283R</t>
  </si>
  <si>
    <t>PON4282R</t>
  </si>
  <si>
    <t>PON4225R</t>
  </si>
  <si>
    <t>PON4210R</t>
  </si>
  <si>
    <t>PON4205R</t>
  </si>
  <si>
    <t>PON4230R</t>
  </si>
  <si>
    <t>PON4384R</t>
  </si>
  <si>
    <t>PON4293N</t>
  </si>
  <si>
    <t>PON4417G1</t>
  </si>
  <si>
    <t>PON4418G1</t>
  </si>
  <si>
    <t>PON4414G1</t>
  </si>
  <si>
    <t>PON4416G1</t>
  </si>
  <si>
    <t>PON4415G1</t>
  </si>
  <si>
    <t>PON4427G1</t>
  </si>
  <si>
    <t>PON4419G1</t>
  </si>
  <si>
    <t>PON4422GO</t>
  </si>
  <si>
    <t>PON4423G1</t>
  </si>
  <si>
    <t>PONVIN1625</t>
  </si>
  <si>
    <t>PONVINRB1251</t>
  </si>
  <si>
    <t>PONWISHW1-S236-A</t>
  </si>
  <si>
    <t>PONWISH1-S035-2-A</t>
  </si>
  <si>
    <t>PONWISH1-S035-1-A</t>
  </si>
  <si>
    <t>PONWISHW1-S035-3-A</t>
  </si>
  <si>
    <t>PON54-2317</t>
  </si>
  <si>
    <t>PON54-23091</t>
  </si>
  <si>
    <t>PON6519A</t>
  </si>
  <si>
    <t>PON6156E</t>
  </si>
  <si>
    <t>PON6157E</t>
  </si>
  <si>
    <t>PON6160E</t>
  </si>
  <si>
    <t>PON6164ET</t>
  </si>
  <si>
    <t>PON6166EL</t>
  </si>
  <si>
    <t>PON6169E</t>
  </si>
  <si>
    <t>PONCG44132</t>
  </si>
  <si>
    <t>PON4251R</t>
  </si>
  <si>
    <t>PON4265S</t>
  </si>
  <si>
    <t>PON4258A</t>
  </si>
  <si>
    <t>PON4264L</t>
  </si>
  <si>
    <t>PON4260L</t>
  </si>
  <si>
    <t>PON4263L</t>
  </si>
  <si>
    <t>PON4299A01</t>
  </si>
  <si>
    <t>PON4299A02</t>
  </si>
  <si>
    <t>PON4390A</t>
  </si>
  <si>
    <t>PON8981A</t>
  </si>
  <si>
    <t>PON8982A</t>
  </si>
  <si>
    <t>PON9067A</t>
  </si>
  <si>
    <t>PON9069A</t>
  </si>
  <si>
    <t>PON4172E</t>
  </si>
  <si>
    <t>PON4171L</t>
  </si>
  <si>
    <t>PON4171E</t>
  </si>
  <si>
    <t>PON4395A</t>
  </si>
  <si>
    <t>PON4256A</t>
  </si>
  <si>
    <t>PON4394A</t>
  </si>
  <si>
    <t>PON4393A</t>
  </si>
  <si>
    <t>PON4392A</t>
  </si>
  <si>
    <t>PON4391A</t>
  </si>
  <si>
    <t>PON54-2469</t>
  </si>
  <si>
    <t>PON54-2468</t>
  </si>
  <si>
    <t>PON4167</t>
  </si>
  <si>
    <t>PON4166</t>
  </si>
  <si>
    <t>PON4168P</t>
  </si>
  <si>
    <t>PON4168M</t>
  </si>
  <si>
    <t>PON4168G</t>
  </si>
  <si>
    <t>PON54-2523</t>
  </si>
  <si>
    <t>PONBS2007</t>
  </si>
  <si>
    <t>PONSPP0315</t>
  </si>
  <si>
    <t>PONSPP0320</t>
  </si>
  <si>
    <t>PONCX1780.99</t>
  </si>
  <si>
    <t>PON54-30029</t>
  </si>
  <si>
    <t>PON54-30079</t>
  </si>
  <si>
    <t>PON54-30080</t>
  </si>
  <si>
    <t>PON54-30081</t>
  </si>
  <si>
    <t>PON54-30030</t>
  </si>
  <si>
    <t>PON54-30031</t>
  </si>
  <si>
    <t>PON54-30032</t>
  </si>
  <si>
    <t>PON54-30033</t>
  </si>
  <si>
    <t>PON54-30034</t>
  </si>
  <si>
    <t>PON54-30035</t>
  </si>
  <si>
    <t>PON54-30036</t>
  </si>
  <si>
    <t>PON54-30037</t>
  </si>
  <si>
    <t>PON54-30038</t>
  </si>
  <si>
    <t>PONNEK21964010</t>
  </si>
  <si>
    <t>PONNEK20906002</t>
  </si>
  <si>
    <t>PONNEK19779095</t>
  </si>
  <si>
    <t>PONNEK17905112</t>
  </si>
  <si>
    <t>PONNEK21912116</t>
  </si>
  <si>
    <t>PONNEK25005477</t>
  </si>
  <si>
    <t>PON54-30027</t>
  </si>
  <si>
    <t>PON54-30028</t>
  </si>
  <si>
    <t>PON54-30019</t>
  </si>
  <si>
    <t>PON54-30004</t>
  </si>
  <si>
    <t>PON54-30005</t>
  </si>
  <si>
    <t>PON54-30006</t>
  </si>
  <si>
    <t>PON54-30007</t>
  </si>
  <si>
    <t>PON54-30008</t>
  </si>
  <si>
    <t>PON54-30009</t>
  </si>
  <si>
    <t>PON54-30010</t>
  </si>
  <si>
    <t>PON54-30010CLASS</t>
  </si>
  <si>
    <t>PON54-30011</t>
  </si>
  <si>
    <t>PON54-30012</t>
  </si>
  <si>
    <t>PON54-30013</t>
  </si>
  <si>
    <t>PON54-30014</t>
  </si>
  <si>
    <t>PON54-14317</t>
  </si>
  <si>
    <t>PON54-14317CLASS</t>
  </si>
  <si>
    <t>PON54-14318</t>
  </si>
  <si>
    <t>PON54-14320</t>
  </si>
  <si>
    <t>PON54-30001</t>
  </si>
  <si>
    <t>PON54-30001CLASS</t>
  </si>
  <si>
    <t>PON54-30002</t>
  </si>
  <si>
    <t>PON54-30002CLASS</t>
  </si>
  <si>
    <t>PON54-30003</t>
  </si>
  <si>
    <t>PON54-30039</t>
  </si>
  <si>
    <t>PON54-30040</t>
  </si>
  <si>
    <t>PON54-30041</t>
  </si>
  <si>
    <t>PON54-30042</t>
  </si>
  <si>
    <t>PON54-30043</t>
  </si>
  <si>
    <t>PON54-30015</t>
  </si>
  <si>
    <t>PON54-30016</t>
  </si>
  <si>
    <t>PON54-30017</t>
  </si>
  <si>
    <t>PON54-30018</t>
  </si>
  <si>
    <t>PON54-30020</t>
  </si>
  <si>
    <t>PON54-30020MAN</t>
  </si>
  <si>
    <t>PON54-30020CONL</t>
  </si>
  <si>
    <t>PON54-30020CFAD</t>
  </si>
  <si>
    <t>PON54-11275</t>
  </si>
  <si>
    <t>PON54-30021</t>
  </si>
  <si>
    <t>PON54-12877</t>
  </si>
  <si>
    <t>PON54-30022</t>
  </si>
  <si>
    <t>PON54-30044</t>
  </si>
  <si>
    <t>PONEPR002</t>
  </si>
  <si>
    <t>PONEPR001</t>
  </si>
  <si>
    <t>PON54-20023</t>
  </si>
  <si>
    <t>PONEPR006</t>
  </si>
  <si>
    <t>PONEPR007</t>
  </si>
  <si>
    <t>PONEPR003</t>
  </si>
  <si>
    <t>PONEPR004</t>
  </si>
  <si>
    <t>PON54-12806</t>
  </si>
  <si>
    <t>PON54-12841</t>
  </si>
  <si>
    <t>PON54-12975</t>
  </si>
  <si>
    <t>PON54-12845</t>
  </si>
  <si>
    <t>PON54-30024</t>
  </si>
  <si>
    <t>PON54-12843</t>
  </si>
  <si>
    <t>PON54-30025</t>
  </si>
  <si>
    <t>PON54-30026</t>
  </si>
  <si>
    <t>PON54-LAB</t>
  </si>
  <si>
    <t>PON54-30045</t>
  </si>
  <si>
    <t>PON54-30046</t>
  </si>
  <si>
    <t>PON54-30047</t>
  </si>
  <si>
    <t>PON54-30048</t>
  </si>
  <si>
    <t>PON54-30049</t>
  </si>
  <si>
    <t>PON54-30050</t>
  </si>
  <si>
    <t>PON54-30051</t>
  </si>
  <si>
    <t>PON54-30052</t>
  </si>
  <si>
    <t>PONDC10907</t>
  </si>
  <si>
    <t>PONDC10875</t>
  </si>
  <si>
    <t>PONDC10970</t>
  </si>
  <si>
    <t>PONDC10956</t>
  </si>
  <si>
    <t>PONDC10914</t>
  </si>
  <si>
    <t>PONDC10952</t>
  </si>
  <si>
    <t>PONDC10698</t>
  </si>
  <si>
    <t>PONDC45030</t>
  </si>
  <si>
    <t>PONDC45018</t>
  </si>
  <si>
    <t>PON7154</t>
  </si>
  <si>
    <t>PON7156</t>
  </si>
  <si>
    <t>PON1751L</t>
  </si>
  <si>
    <t>PON1942NL</t>
  </si>
  <si>
    <t>PON1939NL</t>
  </si>
  <si>
    <t>PON1946NL</t>
  </si>
  <si>
    <t>PON1945NL</t>
  </si>
  <si>
    <t>PON1943NL</t>
  </si>
  <si>
    <t>PON1961NL</t>
  </si>
  <si>
    <t>PON1961LLN</t>
  </si>
  <si>
    <t>PON1961LLB</t>
  </si>
  <si>
    <t>PON1967NL</t>
  </si>
  <si>
    <t>PON1956NL</t>
  </si>
  <si>
    <t>PON1965NL</t>
  </si>
  <si>
    <t>PON1965DL</t>
  </si>
  <si>
    <t>PON1965SL</t>
  </si>
  <si>
    <t>PON1964NL</t>
  </si>
  <si>
    <t>PON1964VL</t>
  </si>
  <si>
    <t>PON1958NL</t>
  </si>
  <si>
    <t>PON1705L</t>
  </si>
  <si>
    <t>PON1941NL</t>
  </si>
  <si>
    <t>PON1937NL</t>
  </si>
  <si>
    <t>PON1712L</t>
  </si>
  <si>
    <t>PON1711L</t>
  </si>
  <si>
    <t>PON1131L</t>
  </si>
  <si>
    <t>PON1716L</t>
  </si>
  <si>
    <t>PON1136L</t>
  </si>
  <si>
    <t>PON1935L</t>
  </si>
  <si>
    <t>PON1936NL</t>
  </si>
  <si>
    <t>PON7135AR</t>
  </si>
  <si>
    <t>PON6522E</t>
  </si>
  <si>
    <t>PON1750</t>
  </si>
  <si>
    <t>PON1947</t>
  </si>
  <si>
    <t>PON1773</t>
  </si>
  <si>
    <t>PONCG45206</t>
  </si>
  <si>
    <t>PONGRGL356</t>
  </si>
  <si>
    <t>PONVAS1133T2S09C13</t>
  </si>
  <si>
    <t>PON5044R</t>
  </si>
  <si>
    <t>PON6627N</t>
  </si>
  <si>
    <t>PON5055</t>
  </si>
  <si>
    <t>PON5024</t>
  </si>
  <si>
    <t>PON5170</t>
  </si>
  <si>
    <t>PON5190</t>
  </si>
  <si>
    <t>CODICE MEPA</t>
  </si>
  <si>
    <t>54-30063</t>
  </si>
  <si>
    <t>https://shop.lalucerna.it/54-30063</t>
  </si>
  <si>
    <t>i-Code PREMIUM</t>
  </si>
  <si>
    <t>i-Code LITE</t>
  </si>
  <si>
    <t>i-Code PREMIUM in aggiunta alla versione LITE contiene l'accesso al portale i-Code che mette a disposizione uno spazio nel cloud per salvare le proprie attività e poterle condividere con gli altri insegnanti della sezione/plesso/Istituto, l'accesso alle statistiche di utilizzo, la gestione nominativa delle  licenze e l'integrazione con I-Theatre.</t>
  </si>
  <si>
    <t>i-Code LITE è lasoluzione unica di coding tangibile e narrativo, che supporta lo sviluppo della creatività, del problem solving e del senso critico nei bambini. I-Code LITE comprede: App i-Code ( supporta Android 10 e superiori) + N. 1 scatola i-Code che contiene 43 tessere di programmazione, 15 tessere parametro, manuale didattico, 50 risorse artistiche ( sfondi e personaggi) da utilizzare e 30 sfide. Il prodotto è realizzato in Italia.</t>
  </si>
  <si>
    <t>PON54-30063</t>
  </si>
  <si>
    <t>Education Magicube Box</t>
  </si>
  <si>
    <t>54-30083</t>
  </si>
  <si>
    <t>54-30082</t>
  </si>
  <si>
    <t>Education Magicube Full Color</t>
  </si>
  <si>
    <t>128 cubi magnetici MagiCube Geomag in 4 colori con immagini e personaggi magnetici</t>
  </si>
  <si>
    <t>PON54-30082</t>
  </si>
  <si>
    <t>PON54-30083</t>
  </si>
  <si>
    <t>https://shop.lalucerna.it/54-30082</t>
  </si>
  <si>
    <t>https://shop.lalucerna.it/54-30083</t>
  </si>
  <si>
    <t>Lenovo Tablet</t>
  </si>
  <si>
    <t>Tablet 10" - 4 GB RAM - 64 GB ROM</t>
  </si>
  <si>
    <t>Espansione contenente 4 set di dischi a tema filastrocche, musiche, colori, animali, tempo, verdure, alfabeto</t>
  </si>
  <si>
    <t>54-14904</t>
  </si>
  <si>
    <t>54-14905</t>
  </si>
  <si>
    <t>54-14906</t>
  </si>
  <si>
    <t>54-14907</t>
  </si>
  <si>
    <t>54-14908</t>
  </si>
  <si>
    <t>54-14909</t>
  </si>
  <si>
    <t>54-20059</t>
  </si>
  <si>
    <t>54-20060</t>
  </si>
  <si>
    <t>DIDACTIX - PAVIMENTO INTERATTIVO FLYSKY</t>
  </si>
  <si>
    <t>DIDACTIX - PAVIMENTO INTERATTIVO FLYSKY GO SU CARRELLO</t>
  </si>
  <si>
    <t>DIDACTIX - PENNA IR PER PAVIMENTO INTERATTIVO</t>
  </si>
  <si>
    <t>DIDACTIX - TAPPETO BIANCO PER PAVIMENTO INTERATTIVO 2x3m</t>
  </si>
  <si>
    <t>DIDACTIX - PACCHETTO GIOCHI INTEGRATIVO SKY CODE</t>
  </si>
  <si>
    <t>DIDACTIX - PACCHETTO GIOCHI INTEGRATIVO SKY CODE 2</t>
  </si>
  <si>
    <t>DIDACTIX - PACCHETTO GIOCHI INTEGRATIVO INTERACTIVE BOARDS</t>
  </si>
  <si>
    <t>DIDACTIX - PACCHETTO GIOCHI INTEGRATIVO COLORING BOOKS</t>
  </si>
  <si>
    <t>Proiettore da soffitto interattivo con 92 giochi inclusi</t>
  </si>
  <si>
    <t>Proiettore interattivo su carrello con 92 giochi inclusi</t>
  </si>
  <si>
    <t>Penna a infrarossi per pavimento interattivo Didactix FlySky e FlySky GO</t>
  </si>
  <si>
    <t>Tappeto bianco per pavimento interattivo Didactix FlySky e FlySky GO dimensioni 2x3m. Da utilizzare in caso di pavimenti di colori non uniformi</t>
  </si>
  <si>
    <t>Pacchetto giochi integrativo per imparare le basi del coding. Necessita di 54-14904 o 54-14905 per funzionare</t>
  </si>
  <si>
    <t>Pacchetto giochi integrativo per imparare il coding. Necessita di 54-14904 o 54-14905 per funzionare</t>
  </si>
  <si>
    <t>Pacchetto giochi integrativo con sfondi animati e suoni per stimolare la sensorialità. Necessita di 54-14904 o 54-14905 per funzionare</t>
  </si>
  <si>
    <t>Pacchetto giochi integrativo con tanti ambienti da colorare con la penna IR. Necessita di 54-14904 o 54-14905 per funzionare</t>
  </si>
  <si>
    <t>Didactix</t>
  </si>
  <si>
    <t>PON54-14904</t>
  </si>
  <si>
    <t>PON54-14905</t>
  </si>
  <si>
    <t>PON54-14906</t>
  </si>
  <si>
    <t>PON54-14907</t>
  </si>
  <si>
    <t>PON54-14908</t>
  </si>
  <si>
    <t>PON54-14909</t>
  </si>
  <si>
    <t>PON54-20059</t>
  </si>
  <si>
    <t>PON54-20060</t>
  </si>
  <si>
    <t>https://shop.lalucerna.it/54-14904</t>
  </si>
  <si>
    <t>https://shop.lalucerna.it/54-14905</t>
  </si>
  <si>
    <t>https://shop.lalucerna.it/54-14906</t>
  </si>
  <si>
    <t>https://shop.lalucerna.it/54-14907</t>
  </si>
  <si>
    <t>https://shop.lalucerna.it/54-14908</t>
  </si>
  <si>
    <t>https://shop.lalucerna.it/54-14909</t>
  </si>
  <si>
    <t>https://shop.lalucerna.it/54-20059</t>
  </si>
  <si>
    <t>https://shop.lalucerna.it/54-20060</t>
  </si>
  <si>
    <t>Manuale sulle tappe evolutive del bambino in rapporto alla lettura + 10 libri per l'educazione alla lettura.</t>
  </si>
  <si>
    <t>Manuale di esperienze, riflessioni teoriche e suggerimenti pratici per la lettura coi bambini + 10 libri per l'educazione alla lettura.</t>
  </si>
  <si>
    <t>RSMK2K3TY/A</t>
  </si>
  <si>
    <t>RSMK2N3TY/A</t>
  </si>
  <si>
    <t>RSCY3076CPWOR</t>
  </si>
  <si>
    <t>RSMQLY3ZM/A</t>
  </si>
  <si>
    <t>RS914-000034</t>
  </si>
  <si>
    <t>RSMGN63T/A</t>
  </si>
  <si>
    <t>RSMNEH3T/A</t>
  </si>
  <si>
    <t>RSMGPC3T/A</t>
  </si>
  <si>
    <t>RSJAMF</t>
  </si>
  <si>
    <t>PONRSMK2K3TY/A</t>
  </si>
  <si>
    <t>PONRSMK2N3TY/A</t>
  </si>
  <si>
    <t>PONRSCY3076CPWOR</t>
  </si>
  <si>
    <t>PONRSMQLY3ZM/A</t>
  </si>
  <si>
    <t>PONRS914-000034</t>
  </si>
  <si>
    <t>PONRSMGN63T/A</t>
  </si>
  <si>
    <t>PONRSMNEH3T/A</t>
  </si>
  <si>
    <t>PONRSMGPC3T/A</t>
  </si>
  <si>
    <t>PONRSJAMF</t>
  </si>
  <si>
    <t>Apple</t>
  </si>
  <si>
    <t>Apple iPad 10.2" Wi-Fi 64GB</t>
  </si>
  <si>
    <t>iPad 10.2" Wi-Fi 64GB</t>
  </si>
  <si>
    <t>Apple iPad 10.2" Wi-Fi 256GB</t>
  </si>
  <si>
    <t>iPad 10.2" Wi-Fi 256GB</t>
  </si>
  <si>
    <t>Custodia Protettiva WorkMate Cygnett per iPad 10.2"</t>
  </si>
  <si>
    <t>Assorbe gli urti (TPU &amp; TPE) - Stand con più angoli di visione - Alloggio per Apple Pencil</t>
  </si>
  <si>
    <t>Apple Pencil (1st Generation)</t>
  </si>
  <si>
    <t>Compatibilità iPad Pro 1st-2nd generation, iPad Air (3rd generation), iPad (from 6th to 10th generation), iPad mini (5th gen.)</t>
  </si>
  <si>
    <t>Logitech Crayon - Matita Digitale per iPad</t>
  </si>
  <si>
    <t>Compatibile con iPad Pro da 12,9 pollici (3a e 4a generazione), iPad Pro da 11 pollici (2a generazione), iPad (6a, 7a, 8a e 9a generazione), iPad Air (3a, 4a e 5a generazionee iPad Mini (5a generazione) , iOS aggiornato alla versione 12.2 e successive</t>
  </si>
  <si>
    <t>Apple MacBook Air 13"</t>
  </si>
  <si>
    <t>MacBook Air 13": Apple M1 chip with 8-core CPU and 7-core GPU, 256GB</t>
  </si>
  <si>
    <t>Apple MacBook Pro 13"</t>
  </si>
  <si>
    <t>MacBook Pro 13": Apple M2 chip with 8-core CPU and 10-core GPU, 256GB SSD</t>
  </si>
  <si>
    <t>Apple iMac 24"</t>
  </si>
  <si>
    <t>iMac 24" with Retina 4.5K display: Apple M1 chip with 8‑core CPU and 8‑core GPU, 256GB</t>
  </si>
  <si>
    <t>Licenza JAMF per controllo dispositivi classe</t>
  </si>
  <si>
    <t>Prezzo licenza per anno per ogni dispositivo</t>
  </si>
  <si>
    <t>Link alla scheda dell'articolo</t>
  </si>
  <si>
    <t>Proiettore spaziale con ruota liquida, lettore cd portatile con cd e un nebulizzatore di aromi con 4 miscele di odori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</si>
</sst>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164" formatCode="_-* #,##0.00\ &quot;€&quot;_-;\-* #,##0.00\ &quot;€&quot;_-;_-* &quot;-&quot;??\ &quot;€&quot;_-;_-@_-"/>
    <numFmt numFmtId="165" formatCode="_-* #,##0.00_-;\-* #,##0.00_-;_-* \-??_-;_-@_-"/>
    <numFmt numFmtId="166" formatCode="_-* #,##0.00\ [$€-410]_-;\-* #,##0.00\ [$€-410]_-;_-* &quot;-&quot;??\ [$€-410]_-;_-@_-"/>
  </numFmts>
  <fonts count="3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Open Sans"/>
    </font>
    <font>
      <b/>
      <sz val="10"/>
      <color theme="0"/>
      <name val="Open Sans"/>
    </font>
    <font>
      <sz val="10"/>
      <color theme="1"/>
      <name val="Open Sans"/>
    </font>
    <font>
      <b/>
      <sz val="10"/>
      <color theme="1"/>
      <name val="Open Sans"/>
    </font>
    <font>
      <b/>
      <sz val="10"/>
      <name val="Open Sans"/>
    </font>
    <font>
      <sz val="8"/>
      <color theme="1"/>
      <name val="Open Sans"/>
    </font>
    <font>
      <u/>
      <sz val="8"/>
      <color theme="10"/>
      <name val="Calibri"/>
      <family val="2"/>
      <scheme val="minor"/>
    </font>
    <font>
      <sz val="10"/>
      <color theme="0"/>
      <name val="Open Sans"/>
    </font>
    <font>
      <sz val="8"/>
      <name val="Calibri"/>
      <family val="2"/>
      <scheme val="minor"/>
    </font>
    <font>
      <sz val="8"/>
      <color theme="1"/>
      <name val="Open Sans"/>
      <family val="2"/>
    </font>
    <font>
      <sz val="10"/>
      <color theme="1"/>
      <name val="Open Sans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EE7437"/>
        <bgColor indexed="64"/>
      </patternFill>
    </fill>
    <fill>
      <patternFill patternType="solid">
        <fgColor rgb="FFF9C32D"/>
        <bgColor indexed="64"/>
      </patternFill>
    </fill>
    <fill>
      <patternFill patternType="solid">
        <fgColor rgb="FF00B8F6"/>
        <bgColor indexed="64"/>
      </patternFill>
    </fill>
    <fill>
      <patternFill patternType="solid">
        <fgColor rgb="FF015FA9"/>
        <bgColor indexed="64"/>
      </patternFill>
    </fill>
    <fill>
      <patternFill patternType="solid">
        <fgColor rgb="FFEE5BB3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2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5" fillId="18" borderId="1" applyNumberFormat="0" applyAlignment="0" applyProtection="0"/>
    <xf numFmtId="0" fontId="6" fillId="0" borderId="2" applyNumberFormat="0" applyFill="0" applyAlignment="0" applyProtection="0"/>
    <xf numFmtId="0" fontId="7" fillId="19" borderId="3" applyNumberFormat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23" borderId="0" applyNumberFormat="0" applyBorder="0" applyAlignment="0" applyProtection="0"/>
    <xf numFmtId="0" fontId="8" fillId="9" borderId="1" applyNumberFormat="0" applyAlignment="0" applyProtection="0"/>
    <xf numFmtId="165" fontId="2" fillId="0" borderId="0" applyFill="0" applyBorder="0" applyAlignment="0" applyProtection="0"/>
    <xf numFmtId="0" fontId="9" fillId="24" borderId="0" applyNumberFormat="0" applyBorder="0" applyAlignment="0" applyProtection="0"/>
    <xf numFmtId="0" fontId="2" fillId="25" borderId="4" applyNumberFormat="0" applyAlignment="0" applyProtection="0"/>
    <xf numFmtId="0" fontId="10" fillId="18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3" fillId="27" borderId="11" xfId="0" applyFont="1" applyFill="1" applyBorder="1" applyAlignment="1">
      <alignment horizontal="left" vertical="center" wrapText="1"/>
    </xf>
    <xf numFmtId="0" fontId="22" fillId="26" borderId="0" xfId="0" applyFont="1" applyFill="1"/>
    <xf numFmtId="0" fontId="22" fillId="2" borderId="0" xfId="0" applyFont="1" applyFill="1"/>
    <xf numFmtId="164" fontId="23" fillId="26" borderId="0" xfId="1" applyFont="1" applyFill="1" applyAlignment="1">
      <alignment vertical="top"/>
    </xf>
    <xf numFmtId="0" fontId="24" fillId="2" borderId="0" xfId="0" applyFont="1" applyFill="1" applyAlignment="1">
      <alignment vertical="center" wrapText="1"/>
    </xf>
    <xf numFmtId="0" fontId="22" fillId="2" borderId="0" xfId="0" applyFont="1" applyFill="1" applyAlignment="1">
      <alignment vertical="top"/>
    </xf>
    <xf numFmtId="0" fontId="22" fillId="0" borderId="0" xfId="0" applyFont="1"/>
    <xf numFmtId="0" fontId="24" fillId="2" borderId="0" xfId="0" applyFont="1" applyFill="1" applyAlignment="1">
      <alignment vertical="top" wrapText="1"/>
    </xf>
    <xf numFmtId="0" fontId="22" fillId="26" borderId="0" xfId="0" applyFont="1" applyFill="1" applyAlignment="1">
      <alignment vertical="top"/>
    </xf>
    <xf numFmtId="0" fontId="22" fillId="2" borderId="0" xfId="0" applyFont="1" applyFill="1" applyAlignment="1">
      <alignment vertical="top" wrapText="1"/>
    </xf>
    <xf numFmtId="0" fontId="23" fillId="27" borderId="10" xfId="0" applyFont="1" applyFill="1" applyBorder="1" applyAlignment="1">
      <alignment horizontal="center" vertical="center" wrapText="1"/>
    </xf>
    <xf numFmtId="164" fontId="24" fillId="0" borderId="10" xfId="0" applyNumberFormat="1" applyFont="1" applyBorder="1" applyAlignment="1">
      <alignment horizontal="center" vertical="center"/>
    </xf>
    <xf numFmtId="0" fontId="24" fillId="2" borderId="10" xfId="0" applyFont="1" applyFill="1" applyBorder="1" applyAlignment="1">
      <alignment horizontal="center" vertical="center"/>
    </xf>
    <xf numFmtId="164" fontId="23" fillId="27" borderId="11" xfId="1" applyFont="1" applyFill="1" applyBorder="1" applyAlignment="1">
      <alignment horizontal="left" vertical="center" wrapText="1"/>
    </xf>
    <xf numFmtId="166" fontId="26" fillId="28" borderId="11" xfId="1" applyNumberFormat="1" applyFont="1" applyFill="1" applyBorder="1" applyAlignment="1">
      <alignment horizontal="right" vertical="center"/>
    </xf>
    <xf numFmtId="0" fontId="22" fillId="26" borderId="0" xfId="0" applyFont="1" applyFill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vertical="top"/>
    </xf>
    <xf numFmtId="0" fontId="24" fillId="0" borderId="0" xfId="0" applyFont="1" applyAlignment="1">
      <alignment vertical="top" wrapText="1"/>
    </xf>
    <xf numFmtId="164" fontId="23" fillId="30" borderId="11" xfId="1" applyFont="1" applyFill="1" applyBorder="1" applyAlignment="1">
      <alignment horizontal="left" vertical="center"/>
    </xf>
    <xf numFmtId="164" fontId="23" fillId="29" borderId="11" xfId="1" applyFont="1" applyFill="1" applyBorder="1" applyAlignment="1">
      <alignment horizontal="left" vertical="center"/>
    </xf>
    <xf numFmtId="9" fontId="23" fillId="0" borderId="11" xfId="51" applyFont="1" applyFill="1" applyBorder="1" applyAlignment="1">
      <alignment horizontal="right" vertical="center"/>
    </xf>
    <xf numFmtId="49" fontId="27" fillId="0" borderId="10" xfId="0" applyNumberFormat="1" applyFont="1" applyBorder="1" applyAlignment="1">
      <alignment horizontal="center" vertical="center"/>
    </xf>
    <xf numFmtId="49" fontId="28" fillId="0" borderId="10" xfId="50" applyNumberFormat="1" applyFont="1" applyBorder="1" applyAlignment="1">
      <alignment horizontal="center" vertical="center"/>
    </xf>
    <xf numFmtId="164" fontId="23" fillId="31" borderId="11" xfId="1" applyFont="1" applyFill="1" applyBorder="1" applyAlignment="1">
      <alignment horizontal="left" vertical="center"/>
    </xf>
    <xf numFmtId="166" fontId="23" fillId="0" borderId="11" xfId="51" applyNumberFormat="1" applyFont="1" applyFill="1" applyBorder="1" applyAlignment="1">
      <alignment horizontal="right" vertical="center"/>
    </xf>
    <xf numFmtId="49" fontId="31" fillId="0" borderId="10" xfId="0" applyNumberFormat="1" applyFont="1" applyBorder="1" applyAlignment="1">
      <alignment horizontal="center" vertical="center"/>
    </xf>
    <xf numFmtId="0" fontId="29" fillId="29" borderId="10" xfId="0" applyFont="1" applyFill="1" applyBorder="1" applyAlignment="1">
      <alignment vertical="center"/>
    </xf>
    <xf numFmtId="0" fontId="24" fillId="2" borderId="10" xfId="0" applyFont="1" applyFill="1" applyBorder="1" applyAlignment="1">
      <alignment vertical="center"/>
    </xf>
    <xf numFmtId="0" fontId="31" fillId="2" borderId="10" xfId="0" applyFont="1" applyFill="1" applyBorder="1" applyAlignment="1">
      <alignment vertical="center" wrapText="1"/>
    </xf>
    <xf numFmtId="166" fontId="24" fillId="2" borderId="10" xfId="0" applyNumberFormat="1" applyFont="1" applyFill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7" fillId="2" borderId="10" xfId="0" applyFont="1" applyFill="1" applyBorder="1" applyAlignment="1">
      <alignment vertical="center" wrapText="1"/>
    </xf>
    <xf numFmtId="0" fontId="24" fillId="0" borderId="10" xfId="0" applyFont="1" applyBorder="1" applyAlignment="1">
      <alignment horizontal="center" vertical="center"/>
    </xf>
    <xf numFmtId="0" fontId="29" fillId="30" borderId="10" xfId="0" applyFont="1" applyFill="1" applyBorder="1" applyAlignment="1">
      <alignment vertical="center"/>
    </xf>
    <xf numFmtId="0" fontId="29" fillId="31" borderId="10" xfId="0" applyFont="1" applyFill="1" applyBorder="1" applyAlignment="1">
      <alignment vertical="center"/>
    </xf>
    <xf numFmtId="1" fontId="24" fillId="3" borderId="10" xfId="0" applyNumberFormat="1" applyFont="1" applyFill="1" applyBorder="1" applyAlignment="1" applyProtection="1">
      <alignment horizontal="center" vertical="center"/>
      <protection locked="0"/>
    </xf>
    <xf numFmtId="0" fontId="24" fillId="2" borderId="10" xfId="0" applyFont="1" applyFill="1" applyBorder="1" applyAlignment="1">
      <alignment vertical="center" wrapText="1"/>
    </xf>
    <xf numFmtId="0" fontId="32" fillId="2" borderId="10" xfId="0" applyFont="1" applyFill="1" applyBorder="1" applyAlignment="1">
      <alignment vertical="center" wrapText="1"/>
    </xf>
    <xf numFmtId="0" fontId="23" fillId="27" borderId="11" xfId="0" applyFont="1" applyFill="1" applyBorder="1" applyAlignment="1">
      <alignment horizontal="left" vertical="center" wrapText="1"/>
    </xf>
    <xf numFmtId="0" fontId="23" fillId="29" borderId="11" xfId="0" applyFont="1" applyFill="1" applyBorder="1" applyAlignment="1">
      <alignment horizontal="left" vertical="center" wrapText="1"/>
    </xf>
    <xf numFmtId="0" fontId="23" fillId="31" borderId="13" xfId="0" applyFont="1" applyFill="1" applyBorder="1" applyAlignment="1">
      <alignment horizontal="left" vertical="center" wrapText="1"/>
    </xf>
    <xf numFmtId="0" fontId="25" fillId="28" borderId="11" xfId="0" applyFont="1" applyFill="1" applyBorder="1" applyAlignment="1">
      <alignment horizontal="left" vertical="top"/>
    </xf>
    <xf numFmtId="0" fontId="23" fillId="30" borderId="13" xfId="0" applyFont="1" applyFill="1" applyBorder="1" applyAlignment="1">
      <alignment horizontal="left" vertical="center" wrapText="1"/>
    </xf>
    <xf numFmtId="0" fontId="21" fillId="0" borderId="16" xfId="50" applyBorder="1" applyAlignment="1" applyProtection="1">
      <alignment vertical="center"/>
    </xf>
    <xf numFmtId="0" fontId="23" fillId="29" borderId="11" xfId="0" quotePrefix="1" applyFont="1" applyFill="1" applyBorder="1" applyAlignment="1">
      <alignment horizontal="left" vertical="center" wrapText="1"/>
    </xf>
    <xf numFmtId="0" fontId="23" fillId="29" borderId="11" xfId="0" applyFont="1" applyFill="1" applyBorder="1" applyAlignment="1">
      <alignment horizontal="left" vertical="center" wrapText="1"/>
    </xf>
    <xf numFmtId="0" fontId="23" fillId="31" borderId="12" xfId="0" quotePrefix="1" applyFont="1" applyFill="1" applyBorder="1" applyAlignment="1">
      <alignment horizontal="left" vertical="center" wrapText="1"/>
    </xf>
    <xf numFmtId="0" fontId="23" fillId="31" borderId="13" xfId="0" applyFont="1" applyFill="1" applyBorder="1" applyAlignment="1">
      <alignment horizontal="left" vertical="center" wrapText="1"/>
    </xf>
    <xf numFmtId="49" fontId="22" fillId="3" borderId="14" xfId="0" applyNumberFormat="1" applyFont="1" applyFill="1" applyBorder="1" applyAlignment="1" applyProtection="1">
      <alignment horizontal="center" vertical="top"/>
      <protection locked="0"/>
    </xf>
    <xf numFmtId="49" fontId="22" fillId="3" borderId="15" xfId="0" applyNumberFormat="1" applyFont="1" applyFill="1" applyBorder="1" applyAlignment="1" applyProtection="1">
      <alignment horizontal="center" vertical="top"/>
      <protection locked="0"/>
    </xf>
    <xf numFmtId="0" fontId="25" fillId="28" borderId="11" xfId="0" applyFont="1" applyFill="1" applyBorder="1" applyAlignment="1">
      <alignment horizontal="left" vertical="top"/>
    </xf>
    <xf numFmtId="0" fontId="23" fillId="30" borderId="12" xfId="0" quotePrefix="1" applyFont="1" applyFill="1" applyBorder="1" applyAlignment="1">
      <alignment horizontal="left" vertical="center" wrapText="1"/>
    </xf>
    <xf numFmtId="0" fontId="23" fillId="30" borderId="13" xfId="0" applyFont="1" applyFill="1" applyBorder="1" applyAlignment="1">
      <alignment horizontal="left" vertical="center" wrapText="1"/>
    </xf>
  </cellXfs>
  <cellStyles count="52">
    <cellStyle name="20% - Colore 1 2" xfId="3" xr:uid="{00000000-0005-0000-0000-000000000000}"/>
    <cellStyle name="20% - Colore 2 2" xfId="4" xr:uid="{00000000-0005-0000-0000-000001000000}"/>
    <cellStyle name="20% - Colore 3 2" xfId="5" xr:uid="{00000000-0005-0000-0000-000002000000}"/>
    <cellStyle name="20% - Colore 4 2" xfId="6" xr:uid="{00000000-0005-0000-0000-000003000000}"/>
    <cellStyle name="20% - Colore 5 2" xfId="7" xr:uid="{00000000-0005-0000-0000-000004000000}"/>
    <cellStyle name="20% - Colore 6 2" xfId="8" xr:uid="{00000000-0005-0000-0000-000005000000}"/>
    <cellStyle name="40% - Colore 1 2" xfId="9" xr:uid="{00000000-0005-0000-0000-000006000000}"/>
    <cellStyle name="40% - Colore 2 2" xfId="10" xr:uid="{00000000-0005-0000-0000-000007000000}"/>
    <cellStyle name="40% - Colore 3 2" xfId="11" xr:uid="{00000000-0005-0000-0000-000008000000}"/>
    <cellStyle name="40% - Colore 4 2" xfId="12" xr:uid="{00000000-0005-0000-0000-000009000000}"/>
    <cellStyle name="40% - Colore 5 2" xfId="13" xr:uid="{00000000-0005-0000-0000-00000A000000}"/>
    <cellStyle name="40% - Colore 6 2" xfId="14" xr:uid="{00000000-0005-0000-0000-00000B000000}"/>
    <cellStyle name="60% - Colore 1 2" xfId="15" xr:uid="{00000000-0005-0000-0000-00000C000000}"/>
    <cellStyle name="60% - Colore 2 2" xfId="16" xr:uid="{00000000-0005-0000-0000-00000D000000}"/>
    <cellStyle name="60% - Colore 3 2" xfId="17" xr:uid="{00000000-0005-0000-0000-00000E000000}"/>
    <cellStyle name="60% - Colore 4 2" xfId="18" xr:uid="{00000000-0005-0000-0000-00000F000000}"/>
    <cellStyle name="60% - Colore 5 2" xfId="19" xr:uid="{00000000-0005-0000-0000-000010000000}"/>
    <cellStyle name="60% - Colore 6 2" xfId="20" xr:uid="{00000000-0005-0000-0000-000011000000}"/>
    <cellStyle name="Calcolo 2" xfId="21" xr:uid="{00000000-0005-0000-0000-000012000000}"/>
    <cellStyle name="Cella collegata 2" xfId="22" xr:uid="{00000000-0005-0000-0000-000013000000}"/>
    <cellStyle name="Cella da controllare 2" xfId="23" xr:uid="{00000000-0005-0000-0000-000014000000}"/>
    <cellStyle name="Colore 1 2" xfId="24" xr:uid="{00000000-0005-0000-0000-000016000000}"/>
    <cellStyle name="Colore 2 2" xfId="25" xr:uid="{00000000-0005-0000-0000-000017000000}"/>
    <cellStyle name="Colore 3 2" xfId="26" xr:uid="{00000000-0005-0000-0000-000018000000}"/>
    <cellStyle name="Colore 4 2" xfId="27" xr:uid="{00000000-0005-0000-0000-000019000000}"/>
    <cellStyle name="Colore 5 2" xfId="28" xr:uid="{00000000-0005-0000-0000-00001A000000}"/>
    <cellStyle name="Colore 6 2" xfId="29" xr:uid="{00000000-0005-0000-0000-00001B000000}"/>
    <cellStyle name="Currency" xfId="1" builtinId="4"/>
    <cellStyle name="Currency 2" xfId="49" xr:uid="{00000000-0005-0000-0000-00001C000000}"/>
    <cellStyle name="Currency 3" xfId="48" xr:uid="{00000000-0005-0000-0000-00001D000000}"/>
    <cellStyle name="Hyperlink" xfId="50" builtinId="8"/>
    <cellStyle name="Input 2" xfId="30" xr:uid="{00000000-0005-0000-0000-00001E000000}"/>
    <cellStyle name="Migliaia 2" xfId="31" xr:uid="{00000000-0005-0000-0000-00001F000000}"/>
    <cellStyle name="Neutrale 2" xfId="32" xr:uid="{00000000-0005-0000-0000-000020000000}"/>
    <cellStyle name="Normal" xfId="0" builtinId="0"/>
    <cellStyle name="Normale 2" xfId="47" xr:uid="{00000000-0005-0000-0000-000022000000}"/>
    <cellStyle name="Normale 3" xfId="2" xr:uid="{00000000-0005-0000-0000-000023000000}"/>
    <cellStyle name="Nota 2" xfId="33" xr:uid="{00000000-0005-0000-0000-000024000000}"/>
    <cellStyle name="Output 2" xfId="34" xr:uid="{00000000-0005-0000-0000-000025000000}"/>
    <cellStyle name="Percent" xfId="51" builtinId="5"/>
    <cellStyle name="Testo avviso 2" xfId="35" xr:uid="{00000000-0005-0000-0000-000027000000}"/>
    <cellStyle name="Testo descrittivo 2" xfId="36" xr:uid="{00000000-0005-0000-0000-000028000000}"/>
    <cellStyle name="Titolo 1 2" xfId="38" xr:uid="{00000000-0005-0000-0000-000029000000}"/>
    <cellStyle name="Titolo 2 2" xfId="39" xr:uid="{00000000-0005-0000-0000-00002A000000}"/>
    <cellStyle name="Titolo 3 2" xfId="40" xr:uid="{00000000-0005-0000-0000-00002B000000}"/>
    <cellStyle name="Titolo 4 2" xfId="41" xr:uid="{00000000-0005-0000-0000-00002C000000}"/>
    <cellStyle name="Titolo 5" xfId="37" xr:uid="{00000000-0005-0000-0000-00002D000000}"/>
    <cellStyle name="Totale 2" xfId="42" xr:uid="{00000000-0005-0000-0000-00002E000000}"/>
    <cellStyle name="Valore non valido 2" xfId="43" xr:uid="{00000000-0005-0000-0000-00002F000000}"/>
    <cellStyle name="Valore valido 2" xfId="44" xr:uid="{00000000-0005-0000-0000-000030000000}"/>
    <cellStyle name="標準_DPJ価格表2008.02.28._５３期北米スーパースリム価格案（20080307）" xfId="45" xr:uid="{00000000-0005-0000-0000-000032000000}"/>
    <cellStyle name="脱浦_laroux_1" xfId="46" xr:uid="{00000000-0005-0000-0000-000033000000}"/>
  </cellStyles>
  <dxfs count="5"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3C6272"/>
      <color rgb="FF015FA9"/>
      <color rgb="FF00B8F6"/>
      <color rgb="FFEE5BB3"/>
      <color rgb="FFF9C32D"/>
      <color rgb="FFEE74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educational.lalucerna.it/pon-ambienti-innovativi-infanzia/#strumenti-didattici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educational.lalucerna.it/pon-ambienti-innovativi-infanzia/#arredi" TargetMode="External"/><Relationship Id="rId5" Type="http://schemas.openxmlformats.org/officeDocument/2006/relationships/hyperlink" Target="https://educational.lalucerna.it/pon-ambienti-innovativi-infanzia/#attrezzature-digitali" TargetMode="External"/><Relationship Id="rId4" Type="http://schemas.openxmlformats.org/officeDocument/2006/relationships/image" Target="../media/image3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48377</xdr:rowOff>
    </xdr:from>
    <xdr:to>
      <xdr:col>2</xdr:col>
      <xdr:colOff>1481667</xdr:colOff>
      <xdr:row>0</xdr:row>
      <xdr:rowOff>885072</xdr:rowOff>
    </xdr:to>
    <xdr:pic>
      <xdr:nvPicPr>
        <xdr:cNvPr id="6" name="Immagine 1">
          <a:extLst>
            <a:ext uri="{FF2B5EF4-FFF2-40B4-BE49-F238E27FC236}">
              <a16:creationId xmlns:a16="http://schemas.microsoft.com/office/drawing/2014/main" id="{1A0CC11C-0BCF-4381-A621-095016A4C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14400" y="48377"/>
          <a:ext cx="2505075" cy="836695"/>
        </a:xfrm>
        <a:prstGeom prst="rect">
          <a:avLst/>
        </a:prstGeom>
      </xdr:spPr>
    </xdr:pic>
    <xdr:clientData/>
  </xdr:twoCellAnchor>
  <xdr:twoCellAnchor>
    <xdr:from>
      <xdr:col>9</xdr:col>
      <xdr:colOff>817033</xdr:colOff>
      <xdr:row>0</xdr:row>
      <xdr:rowOff>12703</xdr:rowOff>
    </xdr:from>
    <xdr:to>
      <xdr:col>12</xdr:col>
      <xdr:colOff>1295400</xdr:colOff>
      <xdr:row>8</xdr:row>
      <xdr:rowOff>285752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116CADA0-1B63-5596-C634-1E75097BC144}"/>
            </a:ext>
          </a:extLst>
        </xdr:cNvPr>
        <xdr:cNvSpPr txBox="1"/>
      </xdr:nvSpPr>
      <xdr:spPr>
        <a:xfrm>
          <a:off x="14384866" y="12703"/>
          <a:ext cx="3843867" cy="292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 i="1">
              <a:latin typeface="Open Sans" pitchFamily="2" charset="0"/>
              <a:ea typeface="Open Sans" pitchFamily="2" charset="0"/>
              <a:cs typeface="Open Sans" pitchFamily="2" charset="0"/>
            </a:rPr>
            <a:t>Condizioni</a:t>
          </a:r>
          <a:r>
            <a:rPr lang="it-IT" sz="1600" i="1" baseline="0">
              <a:latin typeface="Open Sans" pitchFamily="2" charset="0"/>
              <a:ea typeface="Open Sans" pitchFamily="2" charset="0"/>
              <a:cs typeface="Open Sans" pitchFamily="2" charset="0"/>
            </a:rPr>
            <a:t> di fornitura</a:t>
          </a:r>
          <a:endParaRPr lang="it-IT" sz="1600" i="1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endParaRPr lang="it-IT" sz="1050" b="0" u="none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r>
            <a:rPr lang="it-IT" sz="1050" b="1" u="sng">
              <a:latin typeface="Open Sans" pitchFamily="2" charset="0"/>
              <a:ea typeface="Open Sans" pitchFamily="2" charset="0"/>
              <a:cs typeface="Open Sans" pitchFamily="2" charset="0"/>
            </a:rPr>
            <a:t>MONTAGGIO E POSA IN OPERA</a:t>
          </a:r>
        </a:p>
        <a:p>
          <a:r>
            <a:rPr lang="it-IT" sz="1050">
              <a:latin typeface="Open Sans" pitchFamily="2" charset="0"/>
              <a:ea typeface="Open Sans" pitchFamily="2" charset="0"/>
              <a:cs typeface="Open Sans" pitchFamily="2" charset="0"/>
            </a:rPr>
            <a:t>Gli arredi si intendono</a:t>
          </a:r>
          <a:r>
            <a:rPr lang="it-IT" sz="1050" baseline="0">
              <a:latin typeface="Open Sans" pitchFamily="2" charset="0"/>
              <a:ea typeface="Open Sans" pitchFamily="2" charset="0"/>
              <a:cs typeface="Open Sans" pitchFamily="2" charset="0"/>
            </a:rPr>
            <a:t> montati e consegnati al primo atrio coperto. Contattateci per concordare condizioni di posa in opera e facchinaggio differenti.</a:t>
          </a:r>
        </a:p>
        <a:p>
          <a:r>
            <a:rPr lang="it-IT" sz="1050" b="1" u="sng" baseline="0">
              <a:latin typeface="Open Sans" pitchFamily="2" charset="0"/>
              <a:ea typeface="Open Sans" pitchFamily="2" charset="0"/>
              <a:cs typeface="Open Sans" pitchFamily="2" charset="0"/>
            </a:rPr>
            <a:t>TRASPORTO</a:t>
          </a:r>
        </a:p>
        <a:p>
          <a:r>
            <a:rPr lang="it-IT" sz="1050" baseline="0">
              <a:latin typeface="Open Sans" pitchFamily="2" charset="0"/>
              <a:ea typeface="Open Sans" pitchFamily="2" charset="0"/>
              <a:cs typeface="Open Sans" pitchFamily="2" charset="0"/>
            </a:rPr>
            <a:t>- ARREDO: gratuito per ordini superiori a 2.000 € di arredi</a:t>
          </a:r>
        </a:p>
        <a:p>
          <a:r>
            <a:rPr lang="it-IT" sz="1050" baseline="0">
              <a:latin typeface="Open Sans" pitchFamily="2" charset="0"/>
              <a:ea typeface="Open Sans" pitchFamily="2" charset="0"/>
              <a:cs typeface="Open Sans" pitchFamily="2" charset="0"/>
            </a:rPr>
            <a:t>- DIGITALE: gratuito</a:t>
          </a:r>
        </a:p>
        <a:p>
          <a:r>
            <a:rPr lang="it-IT" sz="1050" baseline="0">
              <a:latin typeface="Open Sans" pitchFamily="2" charset="0"/>
              <a:ea typeface="Open Sans" pitchFamily="2" charset="0"/>
              <a:cs typeface="Open Sans" pitchFamily="2" charset="0"/>
            </a:rPr>
            <a:t>- DIDATTICO: gratuito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it-IT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ATTENZIONE!</a:t>
          </a:r>
          <a:r>
            <a:rPr lang="it-IT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La Lucerna non è responsabile della corrispondenza fra</a:t>
          </a:r>
          <a:r>
            <a:rPr lang="it-IT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quanto indicato nella matrice e i criteri richiesti nel Bando PON Ambienti didattici innovativi per la scuola dell'infanzia.</a:t>
          </a:r>
          <a:endParaRPr lang="it-IT" sz="900">
            <a:effectLst/>
          </a:endParaRPr>
        </a:p>
        <a:p>
          <a:endParaRPr lang="it-IT" sz="1050" baseline="0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endParaRPr lang="it-IT" sz="1050" baseline="0">
            <a:latin typeface="Open Sans" pitchFamily="2" charset="0"/>
            <a:ea typeface="Open Sans" pitchFamily="2" charset="0"/>
            <a:cs typeface="Open Sans" pitchFamily="2" charset="0"/>
          </a:endParaRPr>
        </a:p>
        <a:p>
          <a:endParaRPr lang="it-IT" sz="1050">
            <a:latin typeface="Open Sans" pitchFamily="2" charset="0"/>
            <a:ea typeface="Open Sans" pitchFamily="2" charset="0"/>
            <a:cs typeface="Open Sans" pitchFamily="2" charset="0"/>
          </a:endParaRPr>
        </a:p>
      </xdr:txBody>
    </xdr:sp>
    <xdr:clientData/>
  </xdr:twoCellAnchor>
  <xdr:twoCellAnchor>
    <xdr:from>
      <xdr:col>7</xdr:col>
      <xdr:colOff>224805</xdr:colOff>
      <xdr:row>0</xdr:row>
      <xdr:rowOff>97842</xdr:rowOff>
    </xdr:from>
    <xdr:to>
      <xdr:col>8</xdr:col>
      <xdr:colOff>200682</xdr:colOff>
      <xdr:row>0</xdr:row>
      <xdr:rowOff>378813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FF17940B-6003-4161-B47A-F6B102C1D609}"/>
            </a:ext>
          </a:extLst>
        </xdr:cNvPr>
        <xdr:cNvSpPr txBox="1"/>
      </xdr:nvSpPr>
      <xdr:spPr>
        <a:xfrm>
          <a:off x="7921005" y="97842"/>
          <a:ext cx="3690627" cy="2809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05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SCARICA</a:t>
          </a:r>
          <a:r>
            <a:rPr lang="it-IT" sz="1050" baseline="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 I CATALOGHI DELLE TIPOLOGIE DI INTERVENTO</a:t>
          </a:r>
        </a:p>
      </xdr:txBody>
    </xdr:sp>
    <xdr:clientData/>
  </xdr:twoCellAnchor>
  <xdr:twoCellAnchor>
    <xdr:from>
      <xdr:col>7</xdr:col>
      <xdr:colOff>2867024</xdr:colOff>
      <xdr:row>0</xdr:row>
      <xdr:rowOff>457199</xdr:rowOff>
    </xdr:from>
    <xdr:to>
      <xdr:col>8</xdr:col>
      <xdr:colOff>95249</xdr:colOff>
      <xdr:row>3</xdr:row>
      <xdr:rowOff>9525</xdr:rowOff>
    </xdr:to>
    <xdr:grpSp>
      <xdr:nvGrpSpPr>
        <xdr:cNvPr id="25" name="Gruppo 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3C1095C-9FAD-BBC5-4A79-88FE6DE95D3E}"/>
            </a:ext>
          </a:extLst>
        </xdr:cNvPr>
        <xdr:cNvGrpSpPr/>
      </xdr:nvGrpSpPr>
      <xdr:grpSpPr>
        <a:xfrm>
          <a:off x="12554302" y="457199"/>
          <a:ext cx="1122891" cy="928159"/>
          <a:chOff x="10086974" y="666749"/>
          <a:chExt cx="942975" cy="981076"/>
        </a:xfrm>
      </xdr:grpSpPr>
      <xdr:sp macro="" textlink="">
        <xdr:nvSpPr>
          <xdr:cNvPr id="14" name="CasellaDiTesto 13">
            <a:extLst>
              <a:ext uri="{FF2B5EF4-FFF2-40B4-BE49-F238E27FC236}">
                <a16:creationId xmlns:a16="http://schemas.microsoft.com/office/drawing/2014/main" id="{AFBE213D-D3AF-4D2C-A56F-1973F9B30BD9}"/>
              </a:ext>
            </a:extLst>
          </xdr:cNvPr>
          <xdr:cNvSpPr txBox="1"/>
        </xdr:nvSpPr>
        <xdr:spPr>
          <a:xfrm>
            <a:off x="10086974" y="677308"/>
            <a:ext cx="942975" cy="970517"/>
          </a:xfrm>
          <a:prstGeom prst="rect">
            <a:avLst/>
          </a:prstGeom>
          <a:solidFill>
            <a:srgbClr val="EE5BB3"/>
          </a:solidFill>
          <a:ln w="9525" cmpd="sng">
            <a:solidFill>
              <a:srgbClr val="EE5BB3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endParaRPr lang="it-IT" sz="800" baseline="0">
              <a:solidFill>
                <a:schemeClr val="bg1"/>
              </a:solidFill>
              <a:latin typeface="Open Sans" pitchFamily="2" charset="0"/>
              <a:ea typeface="Open Sans" pitchFamily="2" charset="0"/>
              <a:cs typeface="Open Sans" pitchFamily="2" charset="0"/>
            </a:endParaRPr>
          </a:p>
          <a:p>
            <a:pPr algn="ctr"/>
            <a:endParaRPr lang="it-IT" sz="800" baseline="0">
              <a:solidFill>
                <a:schemeClr val="bg1"/>
              </a:solidFill>
              <a:latin typeface="Open Sans" pitchFamily="2" charset="0"/>
              <a:ea typeface="Open Sans" pitchFamily="2" charset="0"/>
              <a:cs typeface="Open Sans" pitchFamily="2" charset="0"/>
            </a:endParaRPr>
          </a:p>
          <a:p>
            <a:pPr algn="ctr"/>
            <a:r>
              <a:rPr lang="it-IT" sz="800" baseline="0">
                <a:solidFill>
                  <a:schemeClr val="bg1"/>
                </a:solidFill>
                <a:latin typeface="Open Sans" pitchFamily="2" charset="0"/>
                <a:ea typeface="Open Sans" pitchFamily="2" charset="0"/>
                <a:cs typeface="Open Sans" pitchFamily="2" charset="0"/>
              </a:rPr>
              <a:t>CATALOGO</a:t>
            </a:r>
          </a:p>
          <a:p>
            <a:pPr algn="ctr"/>
            <a:r>
              <a:rPr lang="it-IT" sz="800" baseline="0">
                <a:solidFill>
                  <a:schemeClr val="bg1"/>
                </a:solidFill>
                <a:latin typeface="Open Sans" pitchFamily="2" charset="0"/>
                <a:ea typeface="Open Sans" pitchFamily="2" charset="0"/>
                <a:cs typeface="Open Sans" pitchFamily="2" charset="0"/>
              </a:rPr>
              <a:t>STRUMENTI</a:t>
            </a:r>
          </a:p>
          <a:p>
            <a:pPr algn="ctr"/>
            <a:r>
              <a:rPr lang="it-IT" sz="800" baseline="0">
                <a:solidFill>
                  <a:schemeClr val="bg1"/>
                </a:solidFill>
                <a:latin typeface="Open Sans" pitchFamily="2" charset="0"/>
                <a:ea typeface="Open Sans" pitchFamily="2" charset="0"/>
                <a:cs typeface="Open Sans" pitchFamily="2" charset="0"/>
              </a:rPr>
              <a:t>DIDATTICI</a:t>
            </a:r>
          </a:p>
        </xdr:txBody>
      </xdr:sp>
      <xdr:pic>
        <xdr:nvPicPr>
          <xdr:cNvPr id="19" name="Elemento grafico 18" descr="Download contorno">
            <a:extLst>
              <a:ext uri="{FF2B5EF4-FFF2-40B4-BE49-F238E27FC236}">
                <a16:creationId xmlns:a16="http://schemas.microsoft.com/office/drawing/2014/main" id="{78F4E51C-A250-4916-9A2F-899554490B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0325100" y="666749"/>
            <a:ext cx="485775" cy="485775"/>
          </a:xfrm>
          <a:prstGeom prst="rect">
            <a:avLst/>
          </a:prstGeom>
        </xdr:spPr>
      </xdr:pic>
    </xdr:grpSp>
    <xdr:clientData/>
  </xdr:twoCellAnchor>
  <xdr:twoCellAnchor>
    <xdr:from>
      <xdr:col>6</xdr:col>
      <xdr:colOff>1353415</xdr:colOff>
      <xdr:row>5</xdr:row>
      <xdr:rowOff>9525</xdr:rowOff>
    </xdr:from>
    <xdr:to>
      <xdr:col>6</xdr:col>
      <xdr:colOff>2896465</xdr:colOff>
      <xdr:row>6</xdr:row>
      <xdr:rowOff>0</xdr:rowOff>
    </xdr:to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A644F838-A395-2DC7-2297-AE440F5001EE}"/>
            </a:ext>
          </a:extLst>
        </xdr:cNvPr>
        <xdr:cNvSpPr txBox="1"/>
      </xdr:nvSpPr>
      <xdr:spPr>
        <a:xfrm>
          <a:off x="6141892" y="1914525"/>
          <a:ext cx="15430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it-IT" sz="1100"/>
            <a:t>Cod. Meccanografico</a:t>
          </a:r>
        </a:p>
      </xdr:txBody>
    </xdr:sp>
    <xdr:clientData/>
  </xdr:twoCellAnchor>
  <xdr:twoCellAnchor>
    <xdr:from>
      <xdr:col>6</xdr:col>
      <xdr:colOff>1353415</xdr:colOff>
      <xdr:row>6</xdr:row>
      <xdr:rowOff>9525</xdr:rowOff>
    </xdr:from>
    <xdr:to>
      <xdr:col>6</xdr:col>
      <xdr:colOff>2896465</xdr:colOff>
      <xdr:row>7</xdr:row>
      <xdr:rowOff>0</xdr:rowOff>
    </xdr:to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5546B18D-87A5-4FA8-BDE4-F96D695141C5}"/>
            </a:ext>
          </a:extLst>
        </xdr:cNvPr>
        <xdr:cNvSpPr txBox="1"/>
      </xdr:nvSpPr>
      <xdr:spPr>
        <a:xfrm>
          <a:off x="6141892" y="2152650"/>
          <a:ext cx="15430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it-IT" sz="1100"/>
            <a:t>Sezione / Progetto</a:t>
          </a:r>
        </a:p>
      </xdr:txBody>
    </xdr:sp>
    <xdr:clientData/>
  </xdr:twoCellAnchor>
  <xdr:twoCellAnchor>
    <xdr:from>
      <xdr:col>6</xdr:col>
      <xdr:colOff>1350817</xdr:colOff>
      <xdr:row>4</xdr:row>
      <xdr:rowOff>9525</xdr:rowOff>
    </xdr:from>
    <xdr:to>
      <xdr:col>6</xdr:col>
      <xdr:colOff>2893867</xdr:colOff>
      <xdr:row>5</xdr:row>
      <xdr:rowOff>0</xdr:rowOff>
    </xdr:to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0BF46E16-9A51-4AE6-9CEE-BF674F18D556}"/>
            </a:ext>
          </a:extLst>
        </xdr:cNvPr>
        <xdr:cNvSpPr txBox="1"/>
      </xdr:nvSpPr>
      <xdr:spPr>
        <a:xfrm>
          <a:off x="6141892" y="1676400"/>
          <a:ext cx="1543050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it-IT" sz="1100"/>
            <a:t>Ist. Comprensivo</a:t>
          </a:r>
        </a:p>
      </xdr:txBody>
    </xdr:sp>
    <xdr:clientData/>
  </xdr:twoCellAnchor>
  <xdr:twoCellAnchor>
    <xdr:from>
      <xdr:col>4</xdr:col>
      <xdr:colOff>236008</xdr:colOff>
      <xdr:row>0</xdr:row>
      <xdr:rowOff>104776</xdr:rowOff>
    </xdr:from>
    <xdr:to>
      <xdr:col>6</xdr:col>
      <xdr:colOff>2143125</xdr:colOff>
      <xdr:row>0</xdr:row>
      <xdr:rowOff>904875</xdr:rowOff>
    </xdr:to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D5B459E2-8674-48E1-AAC2-3067E54E6138}"/>
            </a:ext>
          </a:extLst>
        </xdr:cNvPr>
        <xdr:cNvSpPr txBox="1"/>
      </xdr:nvSpPr>
      <xdr:spPr>
        <a:xfrm>
          <a:off x="2836333" y="104776"/>
          <a:ext cx="4097867" cy="800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800" b="1" i="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PON Ambienti didattici innovativi per la scuola dell'infanzia</a:t>
          </a:r>
          <a:endParaRPr lang="it-IT" sz="1100" b="1" i="0">
            <a:solidFill>
              <a:srgbClr val="3C6272"/>
            </a:solidFill>
            <a:latin typeface="Open Sans" pitchFamily="2" charset="0"/>
            <a:ea typeface="Open Sans" pitchFamily="2" charset="0"/>
            <a:cs typeface="Open Sans" pitchFamily="2" charset="0"/>
          </a:endParaRPr>
        </a:p>
      </xdr:txBody>
    </xdr:sp>
    <xdr:clientData/>
  </xdr:twoCellAnchor>
  <xdr:twoCellAnchor>
    <xdr:from>
      <xdr:col>7</xdr:col>
      <xdr:colOff>1657349</xdr:colOff>
      <xdr:row>0</xdr:row>
      <xdr:rowOff>457199</xdr:rowOff>
    </xdr:from>
    <xdr:to>
      <xdr:col>7</xdr:col>
      <xdr:colOff>2600324</xdr:colOff>
      <xdr:row>3</xdr:row>
      <xdr:rowOff>9525</xdr:rowOff>
    </xdr:to>
    <xdr:grpSp>
      <xdr:nvGrpSpPr>
        <xdr:cNvPr id="26" name="Gruppo 2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EE3412D-619C-4B0A-BC2C-98E98858A10F}"/>
            </a:ext>
          </a:extLst>
        </xdr:cNvPr>
        <xdr:cNvGrpSpPr/>
      </xdr:nvGrpSpPr>
      <xdr:grpSpPr>
        <a:xfrm>
          <a:off x="11344627" y="457199"/>
          <a:ext cx="942975" cy="928159"/>
          <a:chOff x="10125074" y="666749"/>
          <a:chExt cx="942975" cy="981076"/>
        </a:xfrm>
      </xdr:grpSpPr>
      <xdr:sp macro="" textlink="">
        <xdr:nvSpPr>
          <xdr:cNvPr id="27" name="CasellaDiTesto 26">
            <a:extLst>
              <a:ext uri="{FF2B5EF4-FFF2-40B4-BE49-F238E27FC236}">
                <a16:creationId xmlns:a16="http://schemas.microsoft.com/office/drawing/2014/main" id="{C8A2661E-6923-33E5-0CC6-484B958A3FDE}"/>
              </a:ext>
            </a:extLst>
          </xdr:cNvPr>
          <xdr:cNvSpPr txBox="1"/>
        </xdr:nvSpPr>
        <xdr:spPr>
          <a:xfrm>
            <a:off x="10125074" y="677308"/>
            <a:ext cx="942975" cy="970517"/>
          </a:xfrm>
          <a:prstGeom prst="rect">
            <a:avLst/>
          </a:prstGeom>
          <a:solidFill>
            <a:srgbClr val="015FA9"/>
          </a:solidFill>
          <a:ln w="9525" cmpd="sng">
            <a:solidFill>
              <a:srgbClr val="015FA9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endParaRPr lang="it-IT" sz="800" baseline="0">
              <a:solidFill>
                <a:schemeClr val="bg1"/>
              </a:solidFill>
              <a:latin typeface="Open Sans" pitchFamily="2" charset="0"/>
              <a:ea typeface="Open Sans" pitchFamily="2" charset="0"/>
              <a:cs typeface="Open Sans" pitchFamily="2" charset="0"/>
            </a:endParaRPr>
          </a:p>
          <a:p>
            <a:pPr algn="ctr"/>
            <a:endParaRPr lang="it-IT" sz="800" baseline="0">
              <a:solidFill>
                <a:schemeClr val="bg1"/>
              </a:solidFill>
              <a:latin typeface="Open Sans" pitchFamily="2" charset="0"/>
              <a:ea typeface="Open Sans" pitchFamily="2" charset="0"/>
              <a:cs typeface="Open Sans" pitchFamily="2" charset="0"/>
            </a:endParaRPr>
          </a:p>
          <a:p>
            <a:pPr algn="ctr"/>
            <a:r>
              <a:rPr lang="it-IT" sz="800" baseline="0">
                <a:solidFill>
                  <a:schemeClr val="bg1"/>
                </a:solidFill>
                <a:latin typeface="Open Sans" pitchFamily="2" charset="0"/>
                <a:ea typeface="Open Sans" pitchFamily="2" charset="0"/>
                <a:cs typeface="Open Sans" pitchFamily="2" charset="0"/>
              </a:rPr>
              <a:t>CATALOGO</a:t>
            </a:r>
          </a:p>
          <a:p>
            <a:pPr algn="ctr"/>
            <a:r>
              <a:rPr lang="it-IT" sz="800" baseline="0">
                <a:solidFill>
                  <a:schemeClr val="bg1"/>
                </a:solidFill>
                <a:latin typeface="Open Sans" pitchFamily="2" charset="0"/>
                <a:ea typeface="Open Sans" pitchFamily="2" charset="0"/>
                <a:cs typeface="Open Sans" pitchFamily="2" charset="0"/>
              </a:rPr>
              <a:t>ATTREZZATURE DIGITALI</a:t>
            </a:r>
          </a:p>
        </xdr:txBody>
      </xdr:sp>
      <xdr:pic>
        <xdr:nvPicPr>
          <xdr:cNvPr id="28" name="Elemento grafico 27" descr="Download contorno">
            <a:extLst>
              <a:ext uri="{FF2B5EF4-FFF2-40B4-BE49-F238E27FC236}">
                <a16:creationId xmlns:a16="http://schemas.microsoft.com/office/drawing/2014/main" id="{5D0F1D39-19E3-CE5A-26A0-C5A11FA905F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0325100" y="666749"/>
            <a:ext cx="485775" cy="485775"/>
          </a:xfrm>
          <a:prstGeom prst="rect">
            <a:avLst/>
          </a:prstGeom>
        </xdr:spPr>
      </xdr:pic>
    </xdr:grpSp>
    <xdr:clientData/>
  </xdr:twoCellAnchor>
  <xdr:twoCellAnchor>
    <xdr:from>
      <xdr:col>7</xdr:col>
      <xdr:colOff>409574</xdr:colOff>
      <xdr:row>0</xdr:row>
      <xdr:rowOff>457199</xdr:rowOff>
    </xdr:from>
    <xdr:to>
      <xdr:col>7</xdr:col>
      <xdr:colOff>1352549</xdr:colOff>
      <xdr:row>3</xdr:row>
      <xdr:rowOff>9525</xdr:rowOff>
    </xdr:to>
    <xdr:grpSp>
      <xdr:nvGrpSpPr>
        <xdr:cNvPr id="29" name="Gruppo 28">
          <a:extLst>
            <a:ext uri="{FF2B5EF4-FFF2-40B4-BE49-F238E27FC236}">
              <a16:creationId xmlns:a16="http://schemas.microsoft.com/office/drawing/2014/main" id="{C2934B32-82CF-4540-A0B6-DD485E803437}"/>
            </a:ext>
          </a:extLst>
        </xdr:cNvPr>
        <xdr:cNvGrpSpPr/>
      </xdr:nvGrpSpPr>
      <xdr:grpSpPr>
        <a:xfrm>
          <a:off x="10096852" y="457199"/>
          <a:ext cx="942975" cy="928159"/>
          <a:chOff x="10086974" y="666749"/>
          <a:chExt cx="942975" cy="981076"/>
        </a:xfrm>
      </xdr:grpSpPr>
      <xdr:sp macro="" textlink="">
        <xdr:nvSpPr>
          <xdr:cNvPr id="30" name="CasellaDiTesto 29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8496A0A-7FBE-E76D-80A5-1F747D0CE20C}"/>
              </a:ext>
            </a:extLst>
          </xdr:cNvPr>
          <xdr:cNvSpPr txBox="1"/>
        </xdr:nvSpPr>
        <xdr:spPr>
          <a:xfrm>
            <a:off x="10086974" y="677308"/>
            <a:ext cx="942975" cy="970517"/>
          </a:xfrm>
          <a:prstGeom prst="rect">
            <a:avLst/>
          </a:prstGeom>
          <a:solidFill>
            <a:srgbClr val="00B8F6"/>
          </a:solidFill>
          <a:ln w="9525" cmpd="sng">
            <a:solidFill>
              <a:srgbClr val="00B8F6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endParaRPr lang="it-IT" sz="800" baseline="0">
              <a:solidFill>
                <a:schemeClr val="bg1"/>
              </a:solidFill>
              <a:latin typeface="Open Sans" pitchFamily="2" charset="0"/>
              <a:ea typeface="Open Sans" pitchFamily="2" charset="0"/>
              <a:cs typeface="Open Sans" pitchFamily="2" charset="0"/>
            </a:endParaRPr>
          </a:p>
          <a:p>
            <a:pPr algn="ctr"/>
            <a:endParaRPr lang="it-IT" sz="800" baseline="0">
              <a:solidFill>
                <a:schemeClr val="bg1"/>
              </a:solidFill>
              <a:latin typeface="Open Sans" pitchFamily="2" charset="0"/>
              <a:ea typeface="Open Sans" pitchFamily="2" charset="0"/>
              <a:cs typeface="Open Sans" pitchFamily="2" charset="0"/>
            </a:endParaRPr>
          </a:p>
          <a:p>
            <a:pPr algn="ctr"/>
            <a:r>
              <a:rPr lang="it-IT" sz="800" baseline="0">
                <a:solidFill>
                  <a:schemeClr val="bg1"/>
                </a:solidFill>
                <a:latin typeface="Open Sans" pitchFamily="2" charset="0"/>
                <a:ea typeface="Open Sans" pitchFamily="2" charset="0"/>
                <a:cs typeface="Open Sans" pitchFamily="2" charset="0"/>
              </a:rPr>
              <a:t>CATALOGO</a:t>
            </a:r>
          </a:p>
          <a:p>
            <a:pPr algn="ctr"/>
            <a:r>
              <a:rPr lang="it-IT" sz="800" baseline="0">
                <a:solidFill>
                  <a:schemeClr val="bg1"/>
                </a:solidFill>
                <a:latin typeface="Open Sans" pitchFamily="2" charset="0"/>
                <a:ea typeface="Open Sans" pitchFamily="2" charset="0"/>
                <a:cs typeface="Open Sans" pitchFamily="2" charset="0"/>
              </a:rPr>
              <a:t>ARREDI INNOVATIVI</a:t>
            </a:r>
          </a:p>
        </xdr:txBody>
      </xdr:sp>
      <xdr:pic>
        <xdr:nvPicPr>
          <xdr:cNvPr id="31" name="Elemento grafico 30" descr="Download contorno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3B40CCAA-6CF6-6BA4-CCB0-546C5F42DB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10325100" y="666749"/>
            <a:ext cx="485775" cy="485775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66675</xdr:colOff>
      <xdr:row>0</xdr:row>
      <xdr:rowOff>752475</xdr:rowOff>
    </xdr:from>
    <xdr:to>
      <xdr:col>2</xdr:col>
      <xdr:colOff>1219199</xdr:colOff>
      <xdr:row>1</xdr:row>
      <xdr:rowOff>209550</xdr:rowOff>
    </xdr:to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3F6177E5-AEC3-6BF1-1439-74C5B32B181B}"/>
            </a:ext>
          </a:extLst>
        </xdr:cNvPr>
        <xdr:cNvSpPr txBox="1"/>
      </xdr:nvSpPr>
      <xdr:spPr>
        <a:xfrm>
          <a:off x="323850" y="752475"/>
          <a:ext cx="2209799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80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Mail</a:t>
          </a:r>
          <a:r>
            <a:rPr lang="it-IT" sz="800" baseline="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   </a:t>
          </a:r>
          <a:r>
            <a:rPr lang="it-IT" sz="80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info@lalucerna.it </a:t>
          </a:r>
        </a:p>
        <a:p>
          <a:r>
            <a:rPr lang="it-IT" sz="800">
              <a:solidFill>
                <a:srgbClr val="3C6272"/>
              </a:solidFill>
              <a:latin typeface="Open Sans" pitchFamily="2" charset="0"/>
              <a:ea typeface="Open Sans" pitchFamily="2" charset="0"/>
              <a:cs typeface="Open Sans" pitchFamily="2" charset="0"/>
            </a:rPr>
            <a:t>Tel.     0171 348302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op.lalucerna.it/54-30054" TargetMode="External"/><Relationship Id="rId21" Type="http://schemas.openxmlformats.org/officeDocument/2006/relationships/hyperlink" Target="https://shop.lalucerna.it/54-12512" TargetMode="External"/><Relationship Id="rId42" Type="http://schemas.openxmlformats.org/officeDocument/2006/relationships/hyperlink" Target="https://shop.lalucerna.it/54-30027" TargetMode="External"/><Relationship Id="rId63" Type="http://schemas.openxmlformats.org/officeDocument/2006/relationships/hyperlink" Target="https://shop.lalucerna.it/54-30040" TargetMode="External"/><Relationship Id="rId84" Type="http://schemas.openxmlformats.org/officeDocument/2006/relationships/hyperlink" Target="https://shop.lalucerna.it/54-12975" TargetMode="External"/><Relationship Id="rId138" Type="http://schemas.openxmlformats.org/officeDocument/2006/relationships/hyperlink" Target="https://shop.lalucerna.it/54-2877" TargetMode="External"/><Relationship Id="rId159" Type="http://schemas.openxmlformats.org/officeDocument/2006/relationships/hyperlink" Target="https://shop.lalucerna.it/54-2469" TargetMode="External"/><Relationship Id="rId170" Type="http://schemas.openxmlformats.org/officeDocument/2006/relationships/hyperlink" Target="https://shop.lalucerna.it/CX1780.99" TargetMode="External"/><Relationship Id="rId191" Type="http://schemas.openxmlformats.org/officeDocument/2006/relationships/hyperlink" Target="https://shop.lalucerna.it/RSMNEH3T/A" TargetMode="External"/><Relationship Id="rId107" Type="http://schemas.openxmlformats.org/officeDocument/2006/relationships/hyperlink" Target="https://shop.lalucerna.it/DC45019" TargetMode="External"/><Relationship Id="rId11" Type="http://schemas.openxmlformats.org/officeDocument/2006/relationships/hyperlink" Target="https://shop.lalucerna.it/VAS1133T2S09C13" TargetMode="External"/><Relationship Id="rId32" Type="http://schemas.openxmlformats.org/officeDocument/2006/relationships/hyperlink" Target="https://shop.lalucerna.it/54-30035" TargetMode="External"/><Relationship Id="rId53" Type="http://schemas.openxmlformats.org/officeDocument/2006/relationships/hyperlink" Target="https://shop.lalucerna.it/54-30012" TargetMode="External"/><Relationship Id="rId74" Type="http://schemas.openxmlformats.org/officeDocument/2006/relationships/hyperlink" Target="https://shop.lalucerna.it/54-12877" TargetMode="External"/><Relationship Id="rId128" Type="http://schemas.openxmlformats.org/officeDocument/2006/relationships/hyperlink" Target="https://shop.lalucerna.it/54-30065" TargetMode="External"/><Relationship Id="rId149" Type="http://schemas.openxmlformats.org/officeDocument/2006/relationships/hyperlink" Target="https://shop.lalucerna.it/54-30075" TargetMode="External"/><Relationship Id="rId5" Type="http://schemas.openxmlformats.org/officeDocument/2006/relationships/hyperlink" Target="https://shop.lalucerna.it/GRGL356" TargetMode="External"/><Relationship Id="rId95" Type="http://schemas.openxmlformats.org/officeDocument/2006/relationships/hyperlink" Target="https://shop.lalucerna.it/54-30083" TargetMode="External"/><Relationship Id="rId160" Type="http://schemas.openxmlformats.org/officeDocument/2006/relationships/hyperlink" Target="https://shop.lalucerna.it/54-2468" TargetMode="External"/><Relationship Id="rId181" Type="http://schemas.openxmlformats.org/officeDocument/2006/relationships/hyperlink" Target="https://shop.lalucerna.it/54-14904" TargetMode="External"/><Relationship Id="rId22" Type="http://schemas.openxmlformats.org/officeDocument/2006/relationships/hyperlink" Target="https://shop.lalucerna.it/VIN1625" TargetMode="External"/><Relationship Id="rId43" Type="http://schemas.openxmlformats.org/officeDocument/2006/relationships/hyperlink" Target="https://shop.lalucerna.it/54-30028" TargetMode="External"/><Relationship Id="rId64" Type="http://schemas.openxmlformats.org/officeDocument/2006/relationships/hyperlink" Target="https://shop.lalucerna.it/54-30041" TargetMode="External"/><Relationship Id="rId118" Type="http://schemas.openxmlformats.org/officeDocument/2006/relationships/hyperlink" Target="https://shop.lalucerna.it/54-30055" TargetMode="External"/><Relationship Id="rId139" Type="http://schemas.openxmlformats.org/officeDocument/2006/relationships/hyperlink" Target="https://shop.lalucerna.it/54-2872" TargetMode="External"/><Relationship Id="rId85" Type="http://schemas.openxmlformats.org/officeDocument/2006/relationships/hyperlink" Target="https://shop.lalucerna.it/54-12845" TargetMode="External"/><Relationship Id="rId150" Type="http://schemas.openxmlformats.org/officeDocument/2006/relationships/hyperlink" Target="https://shop.lalucerna.it/54-30079" TargetMode="External"/><Relationship Id="rId171" Type="http://schemas.openxmlformats.org/officeDocument/2006/relationships/hyperlink" Target="https://shop.lalucerna.it/SPP0320" TargetMode="External"/><Relationship Id="rId192" Type="http://schemas.openxmlformats.org/officeDocument/2006/relationships/hyperlink" Target="https://shop.lalucerna.it/RSMGPC3T/A" TargetMode="External"/><Relationship Id="rId12" Type="http://schemas.openxmlformats.org/officeDocument/2006/relationships/hyperlink" Target="https://shop.lalucerna.it/vas7156" TargetMode="External"/><Relationship Id="rId33" Type="http://schemas.openxmlformats.org/officeDocument/2006/relationships/hyperlink" Target="https://shop.lalucerna.it/54-30036" TargetMode="External"/><Relationship Id="rId108" Type="http://schemas.openxmlformats.org/officeDocument/2006/relationships/hyperlink" Target="https://shop.lalucerna.it/DC45024" TargetMode="External"/><Relationship Id="rId129" Type="http://schemas.openxmlformats.org/officeDocument/2006/relationships/hyperlink" Target="https://shop.lalucerna.it/54-30066" TargetMode="External"/><Relationship Id="rId54" Type="http://schemas.openxmlformats.org/officeDocument/2006/relationships/hyperlink" Target="https://shop.lalucerna.it/54-30013" TargetMode="External"/><Relationship Id="rId75" Type="http://schemas.openxmlformats.org/officeDocument/2006/relationships/hyperlink" Target="https://shop.lalucerna.it/54-30022" TargetMode="External"/><Relationship Id="rId96" Type="http://schemas.openxmlformats.org/officeDocument/2006/relationships/hyperlink" Target="https://shop.lalucerna.it/54-30050" TargetMode="External"/><Relationship Id="rId140" Type="http://schemas.openxmlformats.org/officeDocument/2006/relationships/hyperlink" Target="https://shop.lalucerna.it/54-2868" TargetMode="External"/><Relationship Id="rId161" Type="http://schemas.openxmlformats.org/officeDocument/2006/relationships/hyperlink" Target="https://shop.lalucerna.it/54-2317" TargetMode="External"/><Relationship Id="rId182" Type="http://schemas.openxmlformats.org/officeDocument/2006/relationships/hyperlink" Target="https://shop.lalucerna.it/54-14904" TargetMode="External"/><Relationship Id="rId6" Type="http://schemas.openxmlformats.org/officeDocument/2006/relationships/hyperlink" Target="https://shop.lalucerna.it/54-20022" TargetMode="External"/><Relationship Id="rId23" Type="http://schemas.openxmlformats.org/officeDocument/2006/relationships/hyperlink" Target="https://shop.lalucerna.it/VINRB1251" TargetMode="External"/><Relationship Id="rId119" Type="http://schemas.openxmlformats.org/officeDocument/2006/relationships/hyperlink" Target="https://shop.lalucerna.it/54-30056" TargetMode="External"/><Relationship Id="rId44" Type="http://schemas.openxmlformats.org/officeDocument/2006/relationships/hyperlink" Target="https://shop.lalucerna.it/54-30019" TargetMode="External"/><Relationship Id="rId65" Type="http://schemas.openxmlformats.org/officeDocument/2006/relationships/hyperlink" Target="https://shop.lalucerna.it/54-30039" TargetMode="External"/><Relationship Id="rId86" Type="http://schemas.openxmlformats.org/officeDocument/2006/relationships/hyperlink" Target="https://shop.lalucerna.it/54-30024" TargetMode="External"/><Relationship Id="rId130" Type="http://schemas.openxmlformats.org/officeDocument/2006/relationships/hyperlink" Target="https://shop.lalucerna.it/54-30067" TargetMode="External"/><Relationship Id="rId151" Type="http://schemas.openxmlformats.org/officeDocument/2006/relationships/hyperlink" Target="https://shop.lalucerna.it/54-30080" TargetMode="External"/><Relationship Id="rId172" Type="http://schemas.openxmlformats.org/officeDocument/2006/relationships/hyperlink" Target="https://shop.lalucerna.it/SPP0315" TargetMode="External"/><Relationship Id="rId193" Type="http://schemas.openxmlformats.org/officeDocument/2006/relationships/hyperlink" Target="https://shop.lalucerna.it/RSJAMF" TargetMode="External"/><Relationship Id="rId13" Type="http://schemas.openxmlformats.org/officeDocument/2006/relationships/hyperlink" Target="https://shop.lalucerna.it/cg45206" TargetMode="External"/><Relationship Id="rId109" Type="http://schemas.openxmlformats.org/officeDocument/2006/relationships/hyperlink" Target="https://shop.lalucerna.it/DC45026" TargetMode="External"/><Relationship Id="rId34" Type="http://schemas.openxmlformats.org/officeDocument/2006/relationships/hyperlink" Target="https://shop.lalucerna.it/54-30037" TargetMode="External"/><Relationship Id="rId50" Type="http://schemas.openxmlformats.org/officeDocument/2006/relationships/hyperlink" Target="https://shop.lalucerna.it/54-30009" TargetMode="External"/><Relationship Id="rId55" Type="http://schemas.openxmlformats.org/officeDocument/2006/relationships/hyperlink" Target="https://shop.lalucerna.it/54-30014" TargetMode="External"/><Relationship Id="rId76" Type="http://schemas.openxmlformats.org/officeDocument/2006/relationships/hyperlink" Target="https://shop.lalucerna.it/54-30044" TargetMode="External"/><Relationship Id="rId97" Type="http://schemas.openxmlformats.org/officeDocument/2006/relationships/hyperlink" Target="https://shop.lalucerna.it/54-30051" TargetMode="External"/><Relationship Id="rId104" Type="http://schemas.openxmlformats.org/officeDocument/2006/relationships/hyperlink" Target="https://shop.lalucerna.it/DC10698" TargetMode="External"/><Relationship Id="rId120" Type="http://schemas.openxmlformats.org/officeDocument/2006/relationships/hyperlink" Target="https://shop.lalucerna.it/54-30057" TargetMode="External"/><Relationship Id="rId125" Type="http://schemas.openxmlformats.org/officeDocument/2006/relationships/hyperlink" Target="https://shop.lalucerna.it/54-30062" TargetMode="External"/><Relationship Id="rId141" Type="http://schemas.openxmlformats.org/officeDocument/2006/relationships/hyperlink" Target="https://shop.lalucerna.it/54-13411" TargetMode="External"/><Relationship Id="rId146" Type="http://schemas.openxmlformats.org/officeDocument/2006/relationships/hyperlink" Target="https://shop.lalucerna.it/54-30072" TargetMode="External"/><Relationship Id="rId167" Type="http://schemas.openxmlformats.org/officeDocument/2006/relationships/hyperlink" Target="https://shop.lalucerna.it/54-30010" TargetMode="External"/><Relationship Id="rId188" Type="http://schemas.openxmlformats.org/officeDocument/2006/relationships/hyperlink" Target="https://shop.lalucerna.it/RSMQLY3ZM/A" TargetMode="External"/><Relationship Id="rId7" Type="http://schemas.openxmlformats.org/officeDocument/2006/relationships/hyperlink" Target="https://shop.lalucerna.it/vas7154aalr" TargetMode="External"/><Relationship Id="rId71" Type="http://schemas.openxmlformats.org/officeDocument/2006/relationships/hyperlink" Target="https://shop.lalucerna.it/54-30020" TargetMode="External"/><Relationship Id="rId92" Type="http://schemas.openxmlformats.org/officeDocument/2006/relationships/hyperlink" Target="https://shop.lalucerna.it/54-30046" TargetMode="External"/><Relationship Id="rId162" Type="http://schemas.openxmlformats.org/officeDocument/2006/relationships/hyperlink" Target="https://shop.lalucerna.it/54-23091" TargetMode="External"/><Relationship Id="rId183" Type="http://schemas.openxmlformats.org/officeDocument/2006/relationships/hyperlink" Target="https://shop.lalucerna.it/54-20059" TargetMode="External"/><Relationship Id="rId2" Type="http://schemas.openxmlformats.org/officeDocument/2006/relationships/hyperlink" Target="https://shop.lalucerna.it/54-12518" TargetMode="External"/><Relationship Id="rId29" Type="http://schemas.openxmlformats.org/officeDocument/2006/relationships/hyperlink" Target="https://shop.lalucerna.it/54-30032" TargetMode="External"/><Relationship Id="rId24" Type="http://schemas.openxmlformats.org/officeDocument/2006/relationships/hyperlink" Target="https://shop.lalucerna.it/cg44132" TargetMode="External"/><Relationship Id="rId40" Type="http://schemas.openxmlformats.org/officeDocument/2006/relationships/hyperlink" Target="https://shop.lalucerna.it/NEK21912116" TargetMode="External"/><Relationship Id="rId45" Type="http://schemas.openxmlformats.org/officeDocument/2006/relationships/hyperlink" Target="https://shop.lalucerna.it/54-30004" TargetMode="External"/><Relationship Id="rId66" Type="http://schemas.openxmlformats.org/officeDocument/2006/relationships/hyperlink" Target="https://shop.lalucerna.it/54-30040" TargetMode="External"/><Relationship Id="rId87" Type="http://schemas.openxmlformats.org/officeDocument/2006/relationships/hyperlink" Target="https://shop.lalucerna.it/54-12843" TargetMode="External"/><Relationship Id="rId110" Type="http://schemas.openxmlformats.org/officeDocument/2006/relationships/hyperlink" Target="https://shop.lalucerna.it/DC45027" TargetMode="External"/><Relationship Id="rId115" Type="http://schemas.openxmlformats.org/officeDocument/2006/relationships/hyperlink" Target="https://shop.lalucerna.it/DC45025" TargetMode="External"/><Relationship Id="rId131" Type="http://schemas.openxmlformats.org/officeDocument/2006/relationships/hyperlink" Target="https://shop.lalucerna.it/54-30068" TargetMode="External"/><Relationship Id="rId136" Type="http://schemas.openxmlformats.org/officeDocument/2006/relationships/hyperlink" Target="https://shop.lalucerna.it/54-10827" TargetMode="External"/><Relationship Id="rId157" Type="http://schemas.openxmlformats.org/officeDocument/2006/relationships/hyperlink" Target="https://shop.lalucerna.it/WISHW1-S035-3-A" TargetMode="External"/><Relationship Id="rId178" Type="http://schemas.openxmlformats.org/officeDocument/2006/relationships/hyperlink" Target="https://shop.lalucerna.it/54-30063" TargetMode="External"/><Relationship Id="rId61" Type="http://schemas.openxmlformats.org/officeDocument/2006/relationships/hyperlink" Target="https://shop.lalucerna.it/54-30003" TargetMode="External"/><Relationship Id="rId82" Type="http://schemas.openxmlformats.org/officeDocument/2006/relationships/hyperlink" Target="https://shop.lalucerna.it/54-12806" TargetMode="External"/><Relationship Id="rId152" Type="http://schemas.openxmlformats.org/officeDocument/2006/relationships/hyperlink" Target="https://shop.lalucerna.it/54-30081" TargetMode="External"/><Relationship Id="rId173" Type="http://schemas.openxmlformats.org/officeDocument/2006/relationships/hyperlink" Target="https://shop.lalucerna.it/54-30020" TargetMode="External"/><Relationship Id="rId194" Type="http://schemas.openxmlformats.org/officeDocument/2006/relationships/printerSettings" Target="../printerSettings/printerSettings1.bin"/><Relationship Id="rId19" Type="http://schemas.openxmlformats.org/officeDocument/2006/relationships/hyperlink" Target="https://shop.lalucerna.it/54-12510" TargetMode="External"/><Relationship Id="rId14" Type="http://schemas.openxmlformats.org/officeDocument/2006/relationships/hyperlink" Target="https://shop.lalucerna.it/54-3086" TargetMode="External"/><Relationship Id="rId30" Type="http://schemas.openxmlformats.org/officeDocument/2006/relationships/hyperlink" Target="https://shop.lalucerna.it/54-30033" TargetMode="External"/><Relationship Id="rId35" Type="http://schemas.openxmlformats.org/officeDocument/2006/relationships/hyperlink" Target="https://shop.lalucerna.it/54-30038" TargetMode="External"/><Relationship Id="rId56" Type="http://schemas.openxmlformats.org/officeDocument/2006/relationships/hyperlink" Target="https://shop.lalucerna.it/54-14317" TargetMode="External"/><Relationship Id="rId77" Type="http://schemas.openxmlformats.org/officeDocument/2006/relationships/hyperlink" Target="https://shop.lalucerna.it/EPR002" TargetMode="External"/><Relationship Id="rId100" Type="http://schemas.openxmlformats.org/officeDocument/2006/relationships/hyperlink" Target="https://shop.lalucerna.it/DC10875" TargetMode="External"/><Relationship Id="rId105" Type="http://schemas.openxmlformats.org/officeDocument/2006/relationships/hyperlink" Target="https://shop.lalucerna.it/DC45030" TargetMode="External"/><Relationship Id="rId126" Type="http://schemas.openxmlformats.org/officeDocument/2006/relationships/hyperlink" Target="https://shop.lalucerna.it/CG42782" TargetMode="External"/><Relationship Id="rId147" Type="http://schemas.openxmlformats.org/officeDocument/2006/relationships/hyperlink" Target="https://shop.lalucerna.it/54-30073" TargetMode="External"/><Relationship Id="rId168" Type="http://schemas.openxmlformats.org/officeDocument/2006/relationships/hyperlink" Target="https://shop.lalucerna.it/54-14317" TargetMode="External"/><Relationship Id="rId8" Type="http://schemas.openxmlformats.org/officeDocument/2006/relationships/hyperlink" Target="https://shop.lalucerna.it/vas1753" TargetMode="External"/><Relationship Id="rId51" Type="http://schemas.openxmlformats.org/officeDocument/2006/relationships/hyperlink" Target="https://shop.lalucerna.it/54-30010" TargetMode="External"/><Relationship Id="rId72" Type="http://schemas.openxmlformats.org/officeDocument/2006/relationships/hyperlink" Target="https://shop.lalucerna.it/54-11275" TargetMode="External"/><Relationship Id="rId93" Type="http://schemas.openxmlformats.org/officeDocument/2006/relationships/hyperlink" Target="https://shop.lalucerna.it/54-30047" TargetMode="External"/><Relationship Id="rId98" Type="http://schemas.openxmlformats.org/officeDocument/2006/relationships/hyperlink" Target="https://shop.lalucerna.it/54-30052" TargetMode="External"/><Relationship Id="rId121" Type="http://schemas.openxmlformats.org/officeDocument/2006/relationships/hyperlink" Target="https://shop.lalucerna.it/54-30058" TargetMode="External"/><Relationship Id="rId142" Type="http://schemas.openxmlformats.org/officeDocument/2006/relationships/hyperlink" Target="https://shop.lalucerna.it/IK9400" TargetMode="External"/><Relationship Id="rId163" Type="http://schemas.openxmlformats.org/officeDocument/2006/relationships/hyperlink" Target="https://shop.lalucerna.it/VAS4235" TargetMode="External"/><Relationship Id="rId184" Type="http://schemas.openxmlformats.org/officeDocument/2006/relationships/hyperlink" Target="https://shop.lalucerna.it/54-20060" TargetMode="External"/><Relationship Id="rId189" Type="http://schemas.openxmlformats.org/officeDocument/2006/relationships/hyperlink" Target="https://shop.lalucerna.it/RS914-000034" TargetMode="External"/><Relationship Id="rId3" Type="http://schemas.openxmlformats.org/officeDocument/2006/relationships/hyperlink" Target="https://shop.lalucerna.it/VAS4135L" TargetMode="External"/><Relationship Id="rId25" Type="http://schemas.openxmlformats.org/officeDocument/2006/relationships/hyperlink" Target="https://shop.lalucerna.it/54-2523" TargetMode="External"/><Relationship Id="rId46" Type="http://schemas.openxmlformats.org/officeDocument/2006/relationships/hyperlink" Target="https://shop.lalucerna.it/54-30005" TargetMode="External"/><Relationship Id="rId67" Type="http://schemas.openxmlformats.org/officeDocument/2006/relationships/hyperlink" Target="https://shop.lalucerna.it/54-30015" TargetMode="External"/><Relationship Id="rId116" Type="http://schemas.openxmlformats.org/officeDocument/2006/relationships/hyperlink" Target="https://shop.lalucerna.it/54-30053" TargetMode="External"/><Relationship Id="rId137" Type="http://schemas.openxmlformats.org/officeDocument/2006/relationships/hyperlink" Target="https://shop.lalucerna.it/54-14070" TargetMode="External"/><Relationship Id="rId158" Type="http://schemas.openxmlformats.org/officeDocument/2006/relationships/hyperlink" Target="https://shop.lalucerna.it/54-20023" TargetMode="External"/><Relationship Id="rId20" Type="http://schemas.openxmlformats.org/officeDocument/2006/relationships/hyperlink" Target="https://shop.lalucerna.it/54-12511" TargetMode="External"/><Relationship Id="rId41" Type="http://schemas.openxmlformats.org/officeDocument/2006/relationships/hyperlink" Target="https://shop.lalucerna.it/NEK25005477" TargetMode="External"/><Relationship Id="rId62" Type="http://schemas.openxmlformats.org/officeDocument/2006/relationships/hyperlink" Target="https://shop.lalucerna.it/54-30039" TargetMode="External"/><Relationship Id="rId83" Type="http://schemas.openxmlformats.org/officeDocument/2006/relationships/hyperlink" Target="https://shop.lalucerna.it/54-12841" TargetMode="External"/><Relationship Id="rId88" Type="http://schemas.openxmlformats.org/officeDocument/2006/relationships/hyperlink" Target="https://shop.lalucerna.it/54-30025" TargetMode="External"/><Relationship Id="rId111" Type="http://schemas.openxmlformats.org/officeDocument/2006/relationships/hyperlink" Target="https://shop.lalucerna.it/DC45002" TargetMode="External"/><Relationship Id="rId132" Type="http://schemas.openxmlformats.org/officeDocument/2006/relationships/hyperlink" Target="https://shop.lalucerna.it/54-30069" TargetMode="External"/><Relationship Id="rId153" Type="http://schemas.openxmlformats.org/officeDocument/2006/relationships/hyperlink" Target="https://shop.lalucerna.it/DC10956" TargetMode="External"/><Relationship Id="rId174" Type="http://schemas.openxmlformats.org/officeDocument/2006/relationships/hyperlink" Target="https://shop.lalucerna.it/54-30020" TargetMode="External"/><Relationship Id="rId179" Type="http://schemas.openxmlformats.org/officeDocument/2006/relationships/hyperlink" Target="https://shop.lalucerna.it/54-30049" TargetMode="External"/><Relationship Id="rId195" Type="http://schemas.openxmlformats.org/officeDocument/2006/relationships/drawing" Target="../drawings/drawing1.xml"/><Relationship Id="rId190" Type="http://schemas.openxmlformats.org/officeDocument/2006/relationships/hyperlink" Target="https://shop.lalucerna.it/RSMGN63T/A" TargetMode="External"/><Relationship Id="rId15" Type="http://schemas.openxmlformats.org/officeDocument/2006/relationships/hyperlink" Target="https://shop.lalucerna.it/54-12530" TargetMode="External"/><Relationship Id="rId36" Type="http://schemas.openxmlformats.org/officeDocument/2006/relationships/hyperlink" Target="https://shop.lalucerna.it/NEK21964010" TargetMode="External"/><Relationship Id="rId57" Type="http://schemas.openxmlformats.org/officeDocument/2006/relationships/hyperlink" Target="https://shop.lalucerna.it/54-14318" TargetMode="External"/><Relationship Id="rId106" Type="http://schemas.openxmlformats.org/officeDocument/2006/relationships/hyperlink" Target="https://shop.lalucerna.it/DC45018" TargetMode="External"/><Relationship Id="rId127" Type="http://schemas.openxmlformats.org/officeDocument/2006/relationships/hyperlink" Target="https://shop.lalucerna.it/54-30064" TargetMode="External"/><Relationship Id="rId10" Type="http://schemas.openxmlformats.org/officeDocument/2006/relationships/hyperlink" Target="https://shop.lalucerna.it/digd" TargetMode="External"/><Relationship Id="rId31" Type="http://schemas.openxmlformats.org/officeDocument/2006/relationships/hyperlink" Target="https://shop.lalucerna.it/54-30034" TargetMode="External"/><Relationship Id="rId52" Type="http://schemas.openxmlformats.org/officeDocument/2006/relationships/hyperlink" Target="https://shop.lalucerna.it/54-30011" TargetMode="External"/><Relationship Id="rId73" Type="http://schemas.openxmlformats.org/officeDocument/2006/relationships/hyperlink" Target="https://shop.lalucerna.it/54-30021" TargetMode="External"/><Relationship Id="rId78" Type="http://schemas.openxmlformats.org/officeDocument/2006/relationships/hyperlink" Target="https://shop.lalucerna.it/EPR001" TargetMode="External"/><Relationship Id="rId94" Type="http://schemas.openxmlformats.org/officeDocument/2006/relationships/hyperlink" Target="https://shop.lalucerna.it/54-30048" TargetMode="External"/><Relationship Id="rId99" Type="http://schemas.openxmlformats.org/officeDocument/2006/relationships/hyperlink" Target="https://shop.lalucerna.it/DC10907" TargetMode="External"/><Relationship Id="rId101" Type="http://schemas.openxmlformats.org/officeDocument/2006/relationships/hyperlink" Target="https://shop.lalucerna.it/DC10970" TargetMode="External"/><Relationship Id="rId122" Type="http://schemas.openxmlformats.org/officeDocument/2006/relationships/hyperlink" Target="https://shop.lalucerna.it/54-30059" TargetMode="External"/><Relationship Id="rId143" Type="http://schemas.openxmlformats.org/officeDocument/2006/relationships/hyperlink" Target="https://shop.lalucerna.it/IT165" TargetMode="External"/><Relationship Id="rId148" Type="http://schemas.openxmlformats.org/officeDocument/2006/relationships/hyperlink" Target="https://shop.lalucerna.it/54-30074" TargetMode="External"/><Relationship Id="rId164" Type="http://schemas.openxmlformats.org/officeDocument/2006/relationships/hyperlink" Target="https://shop.lalucerna.it/VAS55212BMIAN" TargetMode="External"/><Relationship Id="rId169" Type="http://schemas.openxmlformats.org/officeDocument/2006/relationships/hyperlink" Target="https://shop.lalucerna.it/BS2007" TargetMode="External"/><Relationship Id="rId185" Type="http://schemas.openxmlformats.org/officeDocument/2006/relationships/hyperlink" Target="https://shop.lalucerna.it/RSMK2K3TY/A" TargetMode="External"/><Relationship Id="rId4" Type="http://schemas.openxmlformats.org/officeDocument/2006/relationships/hyperlink" Target="https://shop.lalucerna.it/VAS4136S99A99B" TargetMode="External"/><Relationship Id="rId9" Type="http://schemas.openxmlformats.org/officeDocument/2006/relationships/hyperlink" Target="https://shop.lalucerna.it/VAS5044" TargetMode="External"/><Relationship Id="rId180" Type="http://schemas.openxmlformats.org/officeDocument/2006/relationships/hyperlink" Target="https://shop.lalucerna.it/54-30082" TargetMode="External"/><Relationship Id="rId26" Type="http://schemas.openxmlformats.org/officeDocument/2006/relationships/hyperlink" Target="https://shop.lalucerna.it/54-30029" TargetMode="External"/><Relationship Id="rId47" Type="http://schemas.openxmlformats.org/officeDocument/2006/relationships/hyperlink" Target="https://shop.lalucerna.it/54-30006" TargetMode="External"/><Relationship Id="rId68" Type="http://schemas.openxmlformats.org/officeDocument/2006/relationships/hyperlink" Target="https://shop.lalucerna.it/54-30016" TargetMode="External"/><Relationship Id="rId89" Type="http://schemas.openxmlformats.org/officeDocument/2006/relationships/hyperlink" Target="https://shop.lalucerna.it/54-30026" TargetMode="External"/><Relationship Id="rId112" Type="http://schemas.openxmlformats.org/officeDocument/2006/relationships/hyperlink" Target="https://shop.lalucerna.it/DC45005" TargetMode="External"/><Relationship Id="rId133" Type="http://schemas.openxmlformats.org/officeDocument/2006/relationships/hyperlink" Target="https://shop.lalucerna.it/54-30070" TargetMode="External"/><Relationship Id="rId154" Type="http://schemas.openxmlformats.org/officeDocument/2006/relationships/hyperlink" Target="https://shop.lalucerna.it/WISHW1-S236-A" TargetMode="External"/><Relationship Id="rId175" Type="http://schemas.openxmlformats.org/officeDocument/2006/relationships/hyperlink" Target="https://shop.lalucerna.it/54-30020" TargetMode="External"/><Relationship Id="rId16" Type="http://schemas.openxmlformats.org/officeDocument/2006/relationships/hyperlink" Target="https://shop.lalucerna.it/os152" TargetMode="External"/><Relationship Id="rId37" Type="http://schemas.openxmlformats.org/officeDocument/2006/relationships/hyperlink" Target="https://shop.lalucerna.it/NEK20906002" TargetMode="External"/><Relationship Id="rId58" Type="http://schemas.openxmlformats.org/officeDocument/2006/relationships/hyperlink" Target="https://shop.lalucerna.it/54-14320" TargetMode="External"/><Relationship Id="rId79" Type="http://schemas.openxmlformats.org/officeDocument/2006/relationships/hyperlink" Target="https://shop.lalucerna.it/EPR006" TargetMode="External"/><Relationship Id="rId102" Type="http://schemas.openxmlformats.org/officeDocument/2006/relationships/hyperlink" Target="https://shop.lalucerna.it/DC10914" TargetMode="External"/><Relationship Id="rId123" Type="http://schemas.openxmlformats.org/officeDocument/2006/relationships/hyperlink" Target="https://shop.lalucerna.it/54-30060" TargetMode="External"/><Relationship Id="rId144" Type="http://schemas.openxmlformats.org/officeDocument/2006/relationships/hyperlink" Target="https://shop.lalucerna.it/IT163" TargetMode="External"/><Relationship Id="rId90" Type="http://schemas.openxmlformats.org/officeDocument/2006/relationships/hyperlink" Target="https://shop.lalucerna.it/54-LAB" TargetMode="External"/><Relationship Id="rId165" Type="http://schemas.openxmlformats.org/officeDocument/2006/relationships/hyperlink" Target="https://shop.lalucerna.it/VAS55210BMIAN" TargetMode="External"/><Relationship Id="rId186" Type="http://schemas.openxmlformats.org/officeDocument/2006/relationships/hyperlink" Target="https://shop.lalucerna.it/RSMK2N3TY/A" TargetMode="External"/><Relationship Id="rId27" Type="http://schemas.openxmlformats.org/officeDocument/2006/relationships/hyperlink" Target="https://shop.lalucerna.it/54-30030" TargetMode="External"/><Relationship Id="rId48" Type="http://schemas.openxmlformats.org/officeDocument/2006/relationships/hyperlink" Target="https://shop.lalucerna.it/54-30007" TargetMode="External"/><Relationship Id="rId69" Type="http://schemas.openxmlformats.org/officeDocument/2006/relationships/hyperlink" Target="https://shop.lalucerna.it/54-30017" TargetMode="External"/><Relationship Id="rId113" Type="http://schemas.openxmlformats.org/officeDocument/2006/relationships/hyperlink" Target="https://shop.lalucerna.it/DC45028" TargetMode="External"/><Relationship Id="rId134" Type="http://schemas.openxmlformats.org/officeDocument/2006/relationships/hyperlink" Target="https://shop.lalucerna.it/CG40679" TargetMode="External"/><Relationship Id="rId80" Type="http://schemas.openxmlformats.org/officeDocument/2006/relationships/hyperlink" Target="https://shop.lalucerna.it/EPR003" TargetMode="External"/><Relationship Id="rId155" Type="http://schemas.openxmlformats.org/officeDocument/2006/relationships/hyperlink" Target="https://shop.lalucerna.it/WISH1-S035-2-A" TargetMode="External"/><Relationship Id="rId176" Type="http://schemas.openxmlformats.org/officeDocument/2006/relationships/hyperlink" Target="https://shop.lalucerna.it/54-30001" TargetMode="External"/><Relationship Id="rId17" Type="http://schemas.openxmlformats.org/officeDocument/2006/relationships/hyperlink" Target="https://shop.lalucerna.it/54-2451" TargetMode="External"/><Relationship Id="rId38" Type="http://schemas.openxmlformats.org/officeDocument/2006/relationships/hyperlink" Target="https://shop.lalucerna.it/NEK19779095" TargetMode="External"/><Relationship Id="rId59" Type="http://schemas.openxmlformats.org/officeDocument/2006/relationships/hyperlink" Target="https://shop.lalucerna.it/54-30001" TargetMode="External"/><Relationship Id="rId103" Type="http://schemas.openxmlformats.org/officeDocument/2006/relationships/hyperlink" Target="https://shop.lalucerna.it/DC10952" TargetMode="External"/><Relationship Id="rId124" Type="http://schemas.openxmlformats.org/officeDocument/2006/relationships/hyperlink" Target="https://shop.lalucerna.it/54-30061" TargetMode="External"/><Relationship Id="rId70" Type="http://schemas.openxmlformats.org/officeDocument/2006/relationships/hyperlink" Target="https://shop.lalucerna.it/54-30018" TargetMode="External"/><Relationship Id="rId91" Type="http://schemas.openxmlformats.org/officeDocument/2006/relationships/hyperlink" Target="https://shop.lalucerna.it/54-30045" TargetMode="External"/><Relationship Id="rId145" Type="http://schemas.openxmlformats.org/officeDocument/2006/relationships/hyperlink" Target="https://shop.lalucerna.it/IT2000" TargetMode="External"/><Relationship Id="rId166" Type="http://schemas.openxmlformats.org/officeDocument/2006/relationships/hyperlink" Target="https://shop.lalucerna.it/EPR007" TargetMode="External"/><Relationship Id="rId187" Type="http://schemas.openxmlformats.org/officeDocument/2006/relationships/hyperlink" Target="https://shop.lalucerna.it/RSCY3076CPWOR" TargetMode="External"/><Relationship Id="rId1" Type="http://schemas.openxmlformats.org/officeDocument/2006/relationships/hyperlink" Target="https://shop.lalucerna.it/54-2577" TargetMode="External"/><Relationship Id="rId28" Type="http://schemas.openxmlformats.org/officeDocument/2006/relationships/hyperlink" Target="https://shop.lalucerna.it/54-30031" TargetMode="External"/><Relationship Id="rId49" Type="http://schemas.openxmlformats.org/officeDocument/2006/relationships/hyperlink" Target="https://shop.lalucerna.it/54-30008" TargetMode="External"/><Relationship Id="rId114" Type="http://schemas.openxmlformats.org/officeDocument/2006/relationships/hyperlink" Target="https://shop.lalucerna.it/DC45029" TargetMode="External"/><Relationship Id="rId60" Type="http://schemas.openxmlformats.org/officeDocument/2006/relationships/hyperlink" Target="https://shop.lalucerna.it/54-30002" TargetMode="External"/><Relationship Id="rId81" Type="http://schemas.openxmlformats.org/officeDocument/2006/relationships/hyperlink" Target="https://shop.lalucerna.it/EPR004" TargetMode="External"/><Relationship Id="rId135" Type="http://schemas.openxmlformats.org/officeDocument/2006/relationships/hyperlink" Target="https://shop.lalucerna.it/54-30071" TargetMode="External"/><Relationship Id="rId156" Type="http://schemas.openxmlformats.org/officeDocument/2006/relationships/hyperlink" Target="https://shop.lalucerna.it/WISH1-S035-1-A" TargetMode="External"/><Relationship Id="rId177" Type="http://schemas.openxmlformats.org/officeDocument/2006/relationships/hyperlink" Target="https://shop.lalucerna.it/54-30002" TargetMode="External"/><Relationship Id="rId18" Type="http://schemas.openxmlformats.org/officeDocument/2006/relationships/hyperlink" Target="https://shop.lalucerna.it/54-12509" TargetMode="External"/><Relationship Id="rId39" Type="http://schemas.openxmlformats.org/officeDocument/2006/relationships/hyperlink" Target="https://shop.lalucerna.it/NEK17905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6"/>
  <sheetViews>
    <sheetView tabSelected="1" defaultGridColor="0" topLeftCell="H1" colorId="9" zoomScale="90" zoomScaleNormal="90" workbookViewId="0">
      <pane ySplit="9" topLeftCell="A10" activePane="bottomLeft" state="frozen"/>
      <selection pane="bottomLeft" activeCell="I11" sqref="I11"/>
    </sheetView>
  </sheetViews>
  <sheetFormatPr defaultColWidth="9.1796875" defaultRowHeight="16.5"/>
  <cols>
    <col min="1" max="1" width="3.81640625" style="2" customWidth="1"/>
    <col min="2" max="2" width="15.81640625" style="7" customWidth="1"/>
    <col min="3" max="3" width="27.26953125" style="7" bestFit="1" customWidth="1"/>
    <col min="4" max="4" width="15.453125" style="7" customWidth="1"/>
    <col min="5" max="5" width="16" style="7" customWidth="1"/>
    <col min="6" max="6" width="16.81640625" style="7" bestFit="1" customWidth="1"/>
    <col min="7" max="7" width="43.453125" style="17" bestFit="1" customWidth="1"/>
    <col min="8" max="8" width="55.7265625" style="7" customWidth="1"/>
    <col min="9" max="9" width="8.7265625" style="7" bestFit="1" customWidth="1"/>
    <col min="10" max="12" width="16.81640625" style="7" customWidth="1"/>
    <col min="13" max="13" width="30.7265625" style="7" bestFit="1" customWidth="1"/>
    <col min="14" max="16384" width="9.1796875" style="7"/>
  </cols>
  <sheetData>
    <row r="1" spans="1:14" s="3" customFormat="1" ht="75" customHeight="1">
      <c r="A1" s="2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2" customFormat="1">
      <c r="G2" s="16"/>
    </row>
    <row r="3" spans="1:14">
      <c r="B3" s="1" t="s">
        <v>0</v>
      </c>
      <c r="C3" s="1"/>
      <c r="D3" s="40"/>
      <c r="E3" s="14">
        <v>75000</v>
      </c>
      <c r="F3" s="4"/>
      <c r="G3" s="5"/>
      <c r="H3" s="18"/>
      <c r="I3" s="6"/>
      <c r="J3" s="6"/>
      <c r="K3" s="6"/>
      <c r="L3" s="6"/>
      <c r="M3" s="6"/>
    </row>
    <row r="4" spans="1:14">
      <c r="B4" s="46" t="s">
        <v>815</v>
      </c>
      <c r="C4" s="47"/>
      <c r="D4" s="41"/>
      <c r="E4" s="21">
        <f>SUMIFS(L9:L406,B9:B406,"=ARREDO")</f>
        <v>0</v>
      </c>
      <c r="F4" s="22" t="e">
        <f>E4/E7</f>
        <v>#DIV/0!</v>
      </c>
      <c r="G4" s="19" t="str">
        <f>IFERROR(IF(F4&lt;0.6,"Ok, totale arredi inferiore al 60%","ERRORE, totale arredi superiore al 60%"),"")</f>
        <v/>
      </c>
      <c r="H4" s="6"/>
      <c r="I4" s="6"/>
      <c r="J4" s="6"/>
      <c r="K4" s="6"/>
      <c r="L4" s="6"/>
      <c r="M4" s="6"/>
    </row>
    <row r="5" spans="1:14">
      <c r="B5" s="53" t="s">
        <v>816</v>
      </c>
      <c r="C5" s="54"/>
      <c r="D5" s="44"/>
      <c r="E5" s="20">
        <f>SUMIFS(L9:L406,B9:B406,"=DIGITALE")</f>
        <v>0</v>
      </c>
      <c r="F5" s="4"/>
      <c r="G5" s="19"/>
      <c r="H5" s="50"/>
      <c r="I5" s="51"/>
      <c r="J5" s="6"/>
      <c r="K5" s="6"/>
      <c r="L5" s="6"/>
      <c r="M5" s="6"/>
    </row>
    <row r="6" spans="1:14">
      <c r="B6" s="48" t="s">
        <v>817</v>
      </c>
      <c r="C6" s="49"/>
      <c r="D6" s="42"/>
      <c r="E6" s="25">
        <f>SUMIFS(L9:L406,B9:B406,"=DIDATTICO")</f>
        <v>0</v>
      </c>
      <c r="F6" s="9"/>
      <c r="G6" s="19"/>
      <c r="H6" s="50"/>
      <c r="I6" s="51"/>
      <c r="J6" s="6"/>
      <c r="K6" s="6"/>
      <c r="L6" s="6"/>
      <c r="M6" s="6"/>
    </row>
    <row r="7" spans="1:14">
      <c r="B7" s="52" t="s">
        <v>1</v>
      </c>
      <c r="C7" s="52"/>
      <c r="D7" s="43"/>
      <c r="E7" s="15">
        <f>SUM(L9:L406)</f>
        <v>0</v>
      </c>
      <c r="F7" s="26">
        <f>E3-E7</f>
        <v>75000</v>
      </c>
      <c r="G7" s="19" t="str">
        <f>IF(F7&gt;0,"Importo residuo","ERRORE, superata spesa massima di 75.000 €")</f>
        <v>Importo residuo</v>
      </c>
      <c r="H7" s="50"/>
      <c r="I7" s="51"/>
      <c r="J7" s="6"/>
      <c r="K7" s="6"/>
      <c r="L7" s="6"/>
      <c r="M7" s="6"/>
    </row>
    <row r="8" spans="1:14">
      <c r="B8" s="6"/>
      <c r="C8" s="6"/>
      <c r="D8" s="6"/>
      <c r="E8" s="9"/>
      <c r="F8" s="9"/>
      <c r="G8" s="10"/>
      <c r="H8" s="6"/>
      <c r="I8" s="6"/>
      <c r="J8" s="6"/>
      <c r="K8" s="6"/>
      <c r="L8" s="6"/>
      <c r="M8" s="6"/>
    </row>
    <row r="9" spans="1:14" s="17" customFormat="1" ht="29">
      <c r="A9" s="16"/>
      <c r="B9" s="11" t="s">
        <v>8</v>
      </c>
      <c r="C9" s="11" t="s">
        <v>2</v>
      </c>
      <c r="D9" s="11" t="s">
        <v>1678</v>
      </c>
      <c r="E9" s="11" t="s">
        <v>3</v>
      </c>
      <c r="F9" s="11" t="s">
        <v>9</v>
      </c>
      <c r="G9" s="11" t="s">
        <v>4</v>
      </c>
      <c r="H9" s="11" t="s">
        <v>5</v>
      </c>
      <c r="I9" s="11" t="s">
        <v>6</v>
      </c>
      <c r="J9" s="11" t="s">
        <v>7</v>
      </c>
      <c r="K9" s="11" t="s">
        <v>818</v>
      </c>
      <c r="L9" s="11" t="s">
        <v>983</v>
      </c>
      <c r="M9" s="11" t="s">
        <v>594</v>
      </c>
    </row>
    <row r="10" spans="1:14" ht="24">
      <c r="B10" s="28" t="s">
        <v>10</v>
      </c>
      <c r="C10" s="29" t="s">
        <v>970</v>
      </c>
      <c r="D10" s="29" t="s">
        <v>1635</v>
      </c>
      <c r="E10" s="13">
        <v>7154</v>
      </c>
      <c r="F10" s="29" t="s">
        <v>12</v>
      </c>
      <c r="G10" s="38" t="s">
        <v>440</v>
      </c>
      <c r="H10" s="30" t="s">
        <v>1040</v>
      </c>
      <c r="I10" s="37"/>
      <c r="J10" s="31">
        <v>353.19</v>
      </c>
      <c r="K10" s="31">
        <v>289.5</v>
      </c>
      <c r="L10" s="12">
        <f>I10*J10</f>
        <v>0</v>
      </c>
      <c r="M10" s="24" t="s">
        <v>1054</v>
      </c>
    </row>
    <row r="11" spans="1:14" ht="24">
      <c r="B11" s="28" t="s">
        <v>10</v>
      </c>
      <c r="C11" s="29" t="s">
        <v>970</v>
      </c>
      <c r="D11" s="29" t="s">
        <v>1636</v>
      </c>
      <c r="E11" s="13">
        <v>7156</v>
      </c>
      <c r="F11" s="29" t="s">
        <v>12</v>
      </c>
      <c r="G11" s="38" t="s">
        <v>440</v>
      </c>
      <c r="H11" s="30" t="s">
        <v>1041</v>
      </c>
      <c r="I11" s="37"/>
      <c r="J11" s="31">
        <v>527.04</v>
      </c>
      <c r="K11" s="31">
        <v>432</v>
      </c>
      <c r="L11" s="12">
        <f t="shared" ref="L11:L75" si="0">I11*J11</f>
        <v>0</v>
      </c>
      <c r="M11" s="24" t="s">
        <v>1055</v>
      </c>
    </row>
    <row r="12" spans="1:14" ht="24">
      <c r="B12" s="28" t="s">
        <v>10</v>
      </c>
      <c r="C12" s="29" t="s">
        <v>970</v>
      </c>
      <c r="D12" s="29" t="s">
        <v>1637</v>
      </c>
      <c r="E12" s="32" t="s">
        <v>11</v>
      </c>
      <c r="F12" s="29" t="s">
        <v>12</v>
      </c>
      <c r="G12" s="38" t="s">
        <v>13</v>
      </c>
      <c r="H12" s="33" t="s">
        <v>14</v>
      </c>
      <c r="I12" s="37"/>
      <c r="J12" s="31">
        <v>245.22</v>
      </c>
      <c r="K12" s="31">
        <v>201</v>
      </c>
      <c r="L12" s="12">
        <f t="shared" si="0"/>
        <v>0</v>
      </c>
      <c r="M12" s="23" t="s">
        <v>912</v>
      </c>
    </row>
    <row r="13" spans="1:14">
      <c r="B13" s="28" t="s">
        <v>10</v>
      </c>
      <c r="C13" s="29" t="s">
        <v>970</v>
      </c>
      <c r="D13" s="29" t="s">
        <v>1638</v>
      </c>
      <c r="E13" s="34" t="s">
        <v>15</v>
      </c>
      <c r="F13" s="29" t="s">
        <v>12</v>
      </c>
      <c r="G13" s="38" t="s">
        <v>16</v>
      </c>
      <c r="H13" s="33" t="s">
        <v>17</v>
      </c>
      <c r="I13" s="37"/>
      <c r="J13" s="31">
        <v>219.60000000000002</v>
      </c>
      <c r="K13" s="31">
        <v>180.00000000000003</v>
      </c>
      <c r="L13" s="12">
        <f t="shared" si="0"/>
        <v>0</v>
      </c>
      <c r="M13" s="23" t="s">
        <v>913</v>
      </c>
    </row>
    <row r="14" spans="1:14">
      <c r="B14" s="28" t="s">
        <v>10</v>
      </c>
      <c r="C14" s="29" t="s">
        <v>970</v>
      </c>
      <c r="D14" s="29" t="s">
        <v>1639</v>
      </c>
      <c r="E14" s="34" t="s">
        <v>18</v>
      </c>
      <c r="F14" s="29" t="s">
        <v>12</v>
      </c>
      <c r="G14" s="38" t="s">
        <v>16</v>
      </c>
      <c r="H14" s="33" t="s">
        <v>19</v>
      </c>
      <c r="I14" s="37"/>
      <c r="J14" s="31">
        <v>263.52</v>
      </c>
      <c r="K14" s="31">
        <v>216</v>
      </c>
      <c r="L14" s="12">
        <f t="shared" si="0"/>
        <v>0</v>
      </c>
      <c r="M14" s="23" t="s">
        <v>913</v>
      </c>
    </row>
    <row r="15" spans="1:14">
      <c r="B15" s="28" t="s">
        <v>10</v>
      </c>
      <c r="C15" s="29" t="s">
        <v>970</v>
      </c>
      <c r="D15" s="29" t="s">
        <v>1640</v>
      </c>
      <c r="E15" s="34" t="s">
        <v>20</v>
      </c>
      <c r="F15" s="29" t="s">
        <v>12</v>
      </c>
      <c r="G15" s="38" t="s">
        <v>21</v>
      </c>
      <c r="H15" s="33" t="s">
        <v>22</v>
      </c>
      <c r="I15" s="37"/>
      <c r="J15" s="31">
        <v>405.34500000000008</v>
      </c>
      <c r="K15" s="31">
        <v>332.25000000000006</v>
      </c>
      <c r="L15" s="12">
        <f t="shared" si="0"/>
        <v>0</v>
      </c>
      <c r="M15" s="23" t="s">
        <v>913</v>
      </c>
    </row>
    <row r="16" spans="1:14">
      <c r="B16" s="28" t="s">
        <v>10</v>
      </c>
      <c r="C16" s="29" t="s">
        <v>970</v>
      </c>
      <c r="D16" s="29" t="s">
        <v>1641</v>
      </c>
      <c r="E16" s="13" t="s">
        <v>23</v>
      </c>
      <c r="F16" s="29" t="s">
        <v>12</v>
      </c>
      <c r="G16" s="38" t="s">
        <v>24</v>
      </c>
      <c r="H16" s="33" t="s">
        <v>25</v>
      </c>
      <c r="I16" s="37"/>
      <c r="J16" s="31">
        <v>308.35500000000002</v>
      </c>
      <c r="K16" s="31">
        <v>252.75</v>
      </c>
      <c r="L16" s="12">
        <f t="shared" si="0"/>
        <v>0</v>
      </c>
      <c r="M16" s="23" t="s">
        <v>913</v>
      </c>
    </row>
    <row r="17" spans="2:13">
      <c r="B17" s="28" t="s">
        <v>10</v>
      </c>
      <c r="C17" s="29" t="s">
        <v>970</v>
      </c>
      <c r="D17" s="29" t="s">
        <v>1642</v>
      </c>
      <c r="E17" s="34" t="s">
        <v>26</v>
      </c>
      <c r="F17" s="29" t="s">
        <v>12</v>
      </c>
      <c r="G17" s="38" t="s">
        <v>27</v>
      </c>
      <c r="H17" s="33" t="s">
        <v>28</v>
      </c>
      <c r="I17" s="37"/>
      <c r="J17" s="31">
        <v>441.94499999999999</v>
      </c>
      <c r="K17" s="31">
        <v>362.25</v>
      </c>
      <c r="L17" s="12">
        <f t="shared" si="0"/>
        <v>0</v>
      </c>
      <c r="M17" s="23" t="s">
        <v>913</v>
      </c>
    </row>
    <row r="18" spans="2:13" ht="24">
      <c r="B18" s="28" t="s">
        <v>10</v>
      </c>
      <c r="C18" s="29" t="s">
        <v>970</v>
      </c>
      <c r="D18" s="29" t="s">
        <v>1643</v>
      </c>
      <c r="E18" s="34" t="s">
        <v>29</v>
      </c>
      <c r="F18" s="29" t="s">
        <v>12</v>
      </c>
      <c r="G18" s="38" t="s">
        <v>30</v>
      </c>
      <c r="H18" s="33" t="s">
        <v>31</v>
      </c>
      <c r="I18" s="37"/>
      <c r="J18" s="31">
        <v>366.91499999999996</v>
      </c>
      <c r="K18" s="31">
        <v>300.75</v>
      </c>
      <c r="L18" s="12">
        <f t="shared" si="0"/>
        <v>0</v>
      </c>
      <c r="M18" s="23" t="s">
        <v>914</v>
      </c>
    </row>
    <row r="19" spans="2:13" ht="24">
      <c r="B19" s="28" t="s">
        <v>10</v>
      </c>
      <c r="C19" s="29" t="s">
        <v>970</v>
      </c>
      <c r="D19" s="29" t="s">
        <v>1644</v>
      </c>
      <c r="E19" s="34" t="s">
        <v>32</v>
      </c>
      <c r="F19" s="29" t="s">
        <v>12</v>
      </c>
      <c r="G19" s="38" t="s">
        <v>33</v>
      </c>
      <c r="H19" s="33" t="s">
        <v>34</v>
      </c>
      <c r="I19" s="37"/>
      <c r="J19" s="31">
        <v>534.36</v>
      </c>
      <c r="K19" s="31">
        <v>438</v>
      </c>
      <c r="L19" s="12">
        <f t="shared" si="0"/>
        <v>0</v>
      </c>
      <c r="M19" s="23" t="s">
        <v>914</v>
      </c>
    </row>
    <row r="20" spans="2:13" ht="24">
      <c r="B20" s="28" t="s">
        <v>10</v>
      </c>
      <c r="C20" s="29" t="s">
        <v>970</v>
      </c>
      <c r="D20" s="29" t="s">
        <v>1645</v>
      </c>
      <c r="E20" s="34" t="s">
        <v>35</v>
      </c>
      <c r="F20" s="29" t="s">
        <v>12</v>
      </c>
      <c r="G20" s="38" t="s">
        <v>36</v>
      </c>
      <c r="H20" s="33" t="s">
        <v>34</v>
      </c>
      <c r="I20" s="37"/>
      <c r="J20" s="31">
        <v>534.36</v>
      </c>
      <c r="K20" s="31">
        <v>438</v>
      </c>
      <c r="L20" s="12">
        <f t="shared" si="0"/>
        <v>0</v>
      </c>
      <c r="M20" s="23" t="s">
        <v>914</v>
      </c>
    </row>
    <row r="21" spans="2:13" ht="24">
      <c r="B21" s="28" t="s">
        <v>10</v>
      </c>
      <c r="C21" s="29" t="s">
        <v>970</v>
      </c>
      <c r="D21" s="29" t="s">
        <v>1646</v>
      </c>
      <c r="E21" s="13" t="s">
        <v>37</v>
      </c>
      <c r="F21" s="29" t="s">
        <v>12</v>
      </c>
      <c r="G21" s="38" t="s">
        <v>38</v>
      </c>
      <c r="H21" s="33" t="s">
        <v>39</v>
      </c>
      <c r="I21" s="37"/>
      <c r="J21" s="31">
        <v>301.03499999999997</v>
      </c>
      <c r="K21" s="31">
        <v>246.75</v>
      </c>
      <c r="L21" s="12">
        <f t="shared" si="0"/>
        <v>0</v>
      </c>
      <c r="M21" s="23" t="s">
        <v>914</v>
      </c>
    </row>
    <row r="22" spans="2:13" ht="24">
      <c r="B22" s="28" t="s">
        <v>10</v>
      </c>
      <c r="C22" s="29" t="s">
        <v>970</v>
      </c>
      <c r="D22" s="29" t="s">
        <v>1647</v>
      </c>
      <c r="E22" s="34" t="s">
        <v>40</v>
      </c>
      <c r="F22" s="29" t="s">
        <v>12</v>
      </c>
      <c r="G22" s="38" t="s">
        <v>41</v>
      </c>
      <c r="H22" s="33" t="s">
        <v>42</v>
      </c>
      <c r="I22" s="37"/>
      <c r="J22" s="31">
        <v>305.61</v>
      </c>
      <c r="K22" s="31">
        <v>250.5</v>
      </c>
      <c r="L22" s="12">
        <f t="shared" si="0"/>
        <v>0</v>
      </c>
      <c r="M22" s="23" t="s">
        <v>912</v>
      </c>
    </row>
    <row r="23" spans="2:13">
      <c r="B23" s="28" t="s">
        <v>10</v>
      </c>
      <c r="C23" s="29" t="s">
        <v>970</v>
      </c>
      <c r="D23" s="29" t="s">
        <v>1648</v>
      </c>
      <c r="E23" s="34" t="s">
        <v>43</v>
      </c>
      <c r="F23" s="29" t="s">
        <v>12</v>
      </c>
      <c r="G23" s="38" t="s">
        <v>44</v>
      </c>
      <c r="H23" s="33" t="s">
        <v>45</v>
      </c>
      <c r="I23" s="37"/>
      <c r="J23" s="31">
        <v>301.03499999999997</v>
      </c>
      <c r="K23" s="31">
        <v>246.75</v>
      </c>
      <c r="L23" s="12">
        <f t="shared" si="0"/>
        <v>0</v>
      </c>
      <c r="M23" s="23" t="s">
        <v>912</v>
      </c>
    </row>
    <row r="24" spans="2:13">
      <c r="B24" s="28" t="s">
        <v>10</v>
      </c>
      <c r="C24" s="29" t="s">
        <v>970</v>
      </c>
      <c r="D24" s="29" t="s">
        <v>1649</v>
      </c>
      <c r="E24" s="13" t="s">
        <v>46</v>
      </c>
      <c r="F24" s="29" t="s">
        <v>12</v>
      </c>
      <c r="G24" s="38" t="s">
        <v>47</v>
      </c>
      <c r="H24" s="33" t="s">
        <v>48</v>
      </c>
      <c r="I24" s="37"/>
      <c r="J24" s="31">
        <v>516.05999999999995</v>
      </c>
      <c r="K24" s="31">
        <v>423</v>
      </c>
      <c r="L24" s="12">
        <f t="shared" si="0"/>
        <v>0</v>
      </c>
      <c r="M24" s="23" t="s">
        <v>912</v>
      </c>
    </row>
    <row r="25" spans="2:13" ht="24">
      <c r="B25" s="28" t="s">
        <v>10</v>
      </c>
      <c r="C25" s="29" t="s">
        <v>970</v>
      </c>
      <c r="D25" s="29" t="s">
        <v>1650</v>
      </c>
      <c r="E25" s="34" t="s">
        <v>49</v>
      </c>
      <c r="F25" s="29" t="s">
        <v>12</v>
      </c>
      <c r="G25" s="38" t="s">
        <v>50</v>
      </c>
      <c r="H25" s="33" t="s">
        <v>51</v>
      </c>
      <c r="I25" s="37"/>
      <c r="J25" s="31">
        <v>370.57499999999999</v>
      </c>
      <c r="K25" s="31">
        <v>303.75</v>
      </c>
      <c r="L25" s="12">
        <f t="shared" si="0"/>
        <v>0</v>
      </c>
      <c r="M25" s="23" t="s">
        <v>912</v>
      </c>
    </row>
    <row r="26" spans="2:13" ht="24">
      <c r="B26" s="28" t="s">
        <v>10</v>
      </c>
      <c r="C26" s="29" t="s">
        <v>970</v>
      </c>
      <c r="D26" s="29" t="s">
        <v>1651</v>
      </c>
      <c r="E26" s="34" t="s">
        <v>52</v>
      </c>
      <c r="F26" s="29" t="s">
        <v>12</v>
      </c>
      <c r="G26" s="38" t="s">
        <v>53</v>
      </c>
      <c r="H26" s="33" t="s">
        <v>54</v>
      </c>
      <c r="I26" s="37"/>
      <c r="J26" s="31">
        <v>349.53</v>
      </c>
      <c r="K26" s="31">
        <v>286.5</v>
      </c>
      <c r="L26" s="12">
        <f t="shared" si="0"/>
        <v>0</v>
      </c>
      <c r="M26" s="23" t="s">
        <v>912</v>
      </c>
    </row>
    <row r="27" spans="2:13" ht="24">
      <c r="B27" s="28" t="s">
        <v>10</v>
      </c>
      <c r="C27" s="29" t="s">
        <v>970</v>
      </c>
      <c r="D27" s="29" t="s">
        <v>1652</v>
      </c>
      <c r="E27" s="34" t="s">
        <v>55</v>
      </c>
      <c r="F27" s="29" t="s">
        <v>12</v>
      </c>
      <c r="G27" s="38" t="s">
        <v>53</v>
      </c>
      <c r="H27" s="33" t="s">
        <v>56</v>
      </c>
      <c r="I27" s="37"/>
      <c r="J27" s="31">
        <v>588.34500000000003</v>
      </c>
      <c r="K27" s="31">
        <v>482.25</v>
      </c>
      <c r="L27" s="12">
        <f t="shared" si="0"/>
        <v>0</v>
      </c>
      <c r="M27" s="23" t="s">
        <v>912</v>
      </c>
    </row>
    <row r="28" spans="2:13">
      <c r="B28" s="28" t="s">
        <v>10</v>
      </c>
      <c r="C28" s="29" t="s">
        <v>970</v>
      </c>
      <c r="D28" s="29" t="s">
        <v>1653</v>
      </c>
      <c r="E28" s="34" t="s">
        <v>57</v>
      </c>
      <c r="F28" s="29" t="s">
        <v>12</v>
      </c>
      <c r="G28" s="38" t="s">
        <v>58</v>
      </c>
      <c r="H28" s="33" t="s">
        <v>59</v>
      </c>
      <c r="I28" s="37"/>
      <c r="J28" s="31">
        <v>410.83499999999998</v>
      </c>
      <c r="K28" s="31">
        <v>336.75</v>
      </c>
      <c r="L28" s="12">
        <f t="shared" si="0"/>
        <v>0</v>
      </c>
      <c r="M28" s="23" t="s">
        <v>915</v>
      </c>
    </row>
    <row r="29" spans="2:13">
      <c r="B29" s="28" t="s">
        <v>10</v>
      </c>
      <c r="C29" s="29" t="s">
        <v>970</v>
      </c>
      <c r="D29" s="29" t="s">
        <v>1654</v>
      </c>
      <c r="E29" s="13" t="s">
        <v>60</v>
      </c>
      <c r="F29" s="29" t="s">
        <v>12</v>
      </c>
      <c r="G29" s="38" t="s">
        <v>61</v>
      </c>
      <c r="H29" s="33" t="s">
        <v>62</v>
      </c>
      <c r="I29" s="37"/>
      <c r="J29" s="31">
        <v>218.685</v>
      </c>
      <c r="K29" s="31">
        <v>179.25</v>
      </c>
      <c r="L29" s="12">
        <f t="shared" si="0"/>
        <v>0</v>
      </c>
      <c r="M29" s="23" t="s">
        <v>915</v>
      </c>
    </row>
    <row r="30" spans="2:13">
      <c r="B30" s="28" t="s">
        <v>10</v>
      </c>
      <c r="C30" s="29" t="s">
        <v>970</v>
      </c>
      <c r="D30" s="29" t="s">
        <v>1655</v>
      </c>
      <c r="E30" s="13" t="s">
        <v>63</v>
      </c>
      <c r="F30" s="29" t="s">
        <v>12</v>
      </c>
      <c r="G30" s="38" t="s">
        <v>64</v>
      </c>
      <c r="H30" s="33" t="s">
        <v>65</v>
      </c>
      <c r="I30" s="37"/>
      <c r="J30" s="31">
        <v>202.215</v>
      </c>
      <c r="K30" s="31">
        <v>165.75</v>
      </c>
      <c r="L30" s="12">
        <f t="shared" si="0"/>
        <v>0</v>
      </c>
      <c r="M30" s="23" t="s">
        <v>915</v>
      </c>
    </row>
    <row r="31" spans="2:13">
      <c r="B31" s="28" t="s">
        <v>10</v>
      </c>
      <c r="C31" s="29" t="s">
        <v>970</v>
      </c>
      <c r="D31" s="29" t="s">
        <v>1656</v>
      </c>
      <c r="E31" s="13" t="s">
        <v>66</v>
      </c>
      <c r="F31" s="29" t="s">
        <v>12</v>
      </c>
      <c r="G31" s="38" t="s">
        <v>67</v>
      </c>
      <c r="H31" s="33" t="s">
        <v>68</v>
      </c>
      <c r="I31" s="37"/>
      <c r="J31" s="31">
        <v>215.02500000000001</v>
      </c>
      <c r="K31" s="31">
        <v>176.25</v>
      </c>
      <c r="L31" s="12">
        <f t="shared" si="0"/>
        <v>0</v>
      </c>
      <c r="M31" s="23" t="s">
        <v>915</v>
      </c>
    </row>
    <row r="32" spans="2:13">
      <c r="B32" s="28" t="s">
        <v>10</v>
      </c>
      <c r="C32" s="29" t="s">
        <v>970</v>
      </c>
      <c r="D32" s="29" t="s">
        <v>1657</v>
      </c>
      <c r="E32" s="13" t="s">
        <v>69</v>
      </c>
      <c r="F32" s="29" t="s">
        <v>12</v>
      </c>
      <c r="G32" s="38" t="s">
        <v>70</v>
      </c>
      <c r="H32" s="33" t="s">
        <v>71</v>
      </c>
      <c r="I32" s="37"/>
      <c r="J32" s="31">
        <v>262.60500000000002</v>
      </c>
      <c r="K32" s="31">
        <v>215.25</v>
      </c>
      <c r="L32" s="12">
        <f t="shared" si="0"/>
        <v>0</v>
      </c>
      <c r="M32" s="23" t="s">
        <v>915</v>
      </c>
    </row>
    <row r="33" spans="2:13">
      <c r="B33" s="28" t="s">
        <v>10</v>
      </c>
      <c r="C33" s="29" t="s">
        <v>970</v>
      </c>
      <c r="D33" s="29" t="s">
        <v>1658</v>
      </c>
      <c r="E33" s="13" t="s">
        <v>72</v>
      </c>
      <c r="F33" s="29" t="s">
        <v>12</v>
      </c>
      <c r="G33" s="38" t="s">
        <v>73</v>
      </c>
      <c r="H33" s="33" t="s">
        <v>74</v>
      </c>
      <c r="I33" s="37"/>
      <c r="J33" s="31">
        <v>219.60000000000002</v>
      </c>
      <c r="K33" s="31">
        <v>180.00000000000003</v>
      </c>
      <c r="L33" s="12">
        <f t="shared" si="0"/>
        <v>0</v>
      </c>
      <c r="M33" s="23" t="s">
        <v>913</v>
      </c>
    </row>
    <row r="34" spans="2:13">
      <c r="B34" s="28" t="s">
        <v>10</v>
      </c>
      <c r="C34" s="29" t="s">
        <v>970</v>
      </c>
      <c r="D34" s="29" t="s">
        <v>1659</v>
      </c>
      <c r="E34" s="13" t="s">
        <v>75</v>
      </c>
      <c r="F34" s="29" t="s">
        <v>12</v>
      </c>
      <c r="G34" s="38" t="s">
        <v>76</v>
      </c>
      <c r="H34" s="33" t="s">
        <v>77</v>
      </c>
      <c r="I34" s="37"/>
      <c r="J34" s="31">
        <v>161.95499999999998</v>
      </c>
      <c r="K34" s="31">
        <v>132.75</v>
      </c>
      <c r="L34" s="12">
        <f t="shared" si="0"/>
        <v>0</v>
      </c>
      <c r="M34" s="23" t="s">
        <v>913</v>
      </c>
    </row>
    <row r="35" spans="2:13">
      <c r="B35" s="28" t="s">
        <v>10</v>
      </c>
      <c r="C35" s="29" t="s">
        <v>970</v>
      </c>
      <c r="D35" s="29" t="s">
        <v>1660</v>
      </c>
      <c r="E35" s="13" t="s">
        <v>78</v>
      </c>
      <c r="F35" s="29" t="s">
        <v>12</v>
      </c>
      <c r="G35" s="38" t="s">
        <v>79</v>
      </c>
      <c r="H35" s="33" t="s">
        <v>80</v>
      </c>
      <c r="I35" s="37"/>
      <c r="J35" s="31">
        <v>242.47499999999999</v>
      </c>
      <c r="K35" s="31">
        <v>198.75</v>
      </c>
      <c r="L35" s="12">
        <f t="shared" si="0"/>
        <v>0</v>
      </c>
      <c r="M35" s="23" t="s">
        <v>913</v>
      </c>
    </row>
    <row r="36" spans="2:13">
      <c r="B36" s="28" t="s">
        <v>10</v>
      </c>
      <c r="C36" s="29" t="s">
        <v>970</v>
      </c>
      <c r="D36" s="29" t="s">
        <v>1661</v>
      </c>
      <c r="E36" s="13" t="s">
        <v>81</v>
      </c>
      <c r="F36" s="29" t="s">
        <v>12</v>
      </c>
      <c r="G36" s="38" t="s">
        <v>82</v>
      </c>
      <c r="H36" s="33" t="s">
        <v>83</v>
      </c>
      <c r="I36" s="37"/>
      <c r="J36" s="31">
        <v>189.405</v>
      </c>
      <c r="K36" s="31">
        <v>155.25</v>
      </c>
      <c r="L36" s="12">
        <f t="shared" si="0"/>
        <v>0</v>
      </c>
      <c r="M36" s="23" t="s">
        <v>913</v>
      </c>
    </row>
    <row r="37" spans="2:13">
      <c r="B37" s="28" t="s">
        <v>10</v>
      </c>
      <c r="C37" s="29" t="s">
        <v>970</v>
      </c>
      <c r="D37" s="29" t="s">
        <v>1662</v>
      </c>
      <c r="E37" s="13" t="s">
        <v>84</v>
      </c>
      <c r="F37" s="29" t="s">
        <v>12</v>
      </c>
      <c r="G37" s="38" t="s">
        <v>85</v>
      </c>
      <c r="H37" s="33" t="s">
        <v>86</v>
      </c>
      <c r="I37" s="37"/>
      <c r="J37" s="31">
        <v>480.375</v>
      </c>
      <c r="K37" s="31">
        <v>393.75</v>
      </c>
      <c r="L37" s="12">
        <f t="shared" si="0"/>
        <v>0</v>
      </c>
      <c r="M37" s="23" t="s">
        <v>913</v>
      </c>
    </row>
    <row r="38" spans="2:13">
      <c r="B38" s="28" t="s">
        <v>10</v>
      </c>
      <c r="C38" s="29" t="s">
        <v>970</v>
      </c>
      <c r="D38" s="29" t="s">
        <v>1663</v>
      </c>
      <c r="E38" s="13" t="s">
        <v>87</v>
      </c>
      <c r="F38" s="29" t="s">
        <v>12</v>
      </c>
      <c r="G38" s="38" t="s">
        <v>88</v>
      </c>
      <c r="H38" s="33" t="s">
        <v>89</v>
      </c>
      <c r="I38" s="37"/>
      <c r="J38" s="31">
        <v>254.37</v>
      </c>
      <c r="K38" s="31">
        <v>208.5</v>
      </c>
      <c r="L38" s="12">
        <f t="shared" si="0"/>
        <v>0</v>
      </c>
      <c r="M38" s="23" t="s">
        <v>915</v>
      </c>
    </row>
    <row r="39" spans="2:13" ht="24">
      <c r="B39" s="28" t="s">
        <v>10</v>
      </c>
      <c r="C39" s="29" t="s">
        <v>970</v>
      </c>
      <c r="D39" s="29" t="s">
        <v>1664</v>
      </c>
      <c r="E39" s="13" t="s">
        <v>409</v>
      </c>
      <c r="F39" s="29" t="s">
        <v>12</v>
      </c>
      <c r="G39" s="38" t="s">
        <v>410</v>
      </c>
      <c r="H39" s="33" t="s">
        <v>411</v>
      </c>
      <c r="I39" s="37"/>
      <c r="J39" s="31">
        <v>674.35500000000002</v>
      </c>
      <c r="K39" s="31">
        <v>552.75</v>
      </c>
      <c r="L39" s="12">
        <f t="shared" si="0"/>
        <v>0</v>
      </c>
      <c r="M39" s="23" t="s">
        <v>930</v>
      </c>
    </row>
    <row r="40" spans="2:13" ht="24">
      <c r="B40" s="28" t="s">
        <v>10</v>
      </c>
      <c r="C40" s="29" t="s">
        <v>970</v>
      </c>
      <c r="D40" s="29" t="s">
        <v>1665</v>
      </c>
      <c r="E40" s="13" t="s">
        <v>431</v>
      </c>
      <c r="F40" s="29" t="s">
        <v>12</v>
      </c>
      <c r="G40" s="38" t="s">
        <v>432</v>
      </c>
      <c r="H40" s="33" t="s">
        <v>433</v>
      </c>
      <c r="I40" s="37"/>
      <c r="J40" s="31">
        <v>841.79999999999984</v>
      </c>
      <c r="K40" s="31">
        <v>689.99999999999989</v>
      </c>
      <c r="L40" s="12">
        <f t="shared" si="0"/>
        <v>0</v>
      </c>
      <c r="M40" s="23" t="s">
        <v>928</v>
      </c>
    </row>
    <row r="41" spans="2:13" ht="24">
      <c r="B41" s="28" t="s">
        <v>10</v>
      </c>
      <c r="C41" s="29" t="s">
        <v>970</v>
      </c>
      <c r="D41" s="29" t="s">
        <v>1666</v>
      </c>
      <c r="E41" s="13">
        <v>1750</v>
      </c>
      <c r="F41" s="29" t="s">
        <v>12</v>
      </c>
      <c r="G41" s="38" t="s">
        <v>13</v>
      </c>
      <c r="H41" s="33" t="s">
        <v>441</v>
      </c>
      <c r="I41" s="37"/>
      <c r="J41" s="31">
        <v>223.26</v>
      </c>
      <c r="K41" s="31">
        <v>183</v>
      </c>
      <c r="L41" s="12">
        <f t="shared" si="0"/>
        <v>0</v>
      </c>
      <c r="M41" s="27" t="s">
        <v>940</v>
      </c>
    </row>
    <row r="42" spans="2:13" ht="24">
      <c r="B42" s="28" t="s">
        <v>10</v>
      </c>
      <c r="C42" s="29" t="s">
        <v>970</v>
      </c>
      <c r="D42" s="29" t="s">
        <v>1667</v>
      </c>
      <c r="E42" s="13">
        <v>1947</v>
      </c>
      <c r="F42" s="29" t="s">
        <v>12</v>
      </c>
      <c r="G42" s="38" t="s">
        <v>442</v>
      </c>
      <c r="H42" s="33" t="s">
        <v>443</v>
      </c>
      <c r="I42" s="37"/>
      <c r="J42" s="31">
        <v>235.155</v>
      </c>
      <c r="K42" s="31">
        <v>192.75</v>
      </c>
      <c r="L42" s="12">
        <f t="shared" si="0"/>
        <v>0</v>
      </c>
      <c r="M42" s="27" t="s">
        <v>941</v>
      </c>
    </row>
    <row r="43" spans="2:13">
      <c r="B43" s="28" t="s">
        <v>10</v>
      </c>
      <c r="C43" s="29" t="s">
        <v>970</v>
      </c>
      <c r="D43" s="29" t="s">
        <v>1668</v>
      </c>
      <c r="E43" s="13">
        <v>1773</v>
      </c>
      <c r="F43" s="29" t="s">
        <v>12</v>
      </c>
      <c r="G43" s="38" t="s">
        <v>449</v>
      </c>
      <c r="H43" s="33" t="s">
        <v>1042</v>
      </c>
      <c r="I43" s="37"/>
      <c r="J43" s="31">
        <v>164.7</v>
      </c>
      <c r="K43" s="31">
        <v>135</v>
      </c>
      <c r="L43" s="12">
        <f t="shared" si="0"/>
        <v>0</v>
      </c>
      <c r="M43" s="24" t="s">
        <v>1043</v>
      </c>
    </row>
    <row r="44" spans="2:13" ht="24">
      <c r="B44" s="28" t="s">
        <v>10</v>
      </c>
      <c r="C44" s="29" t="s">
        <v>970</v>
      </c>
      <c r="D44" s="29" t="s">
        <v>1669</v>
      </c>
      <c r="E44" s="13" t="s">
        <v>557</v>
      </c>
      <c r="F44" s="29" t="s">
        <v>955</v>
      </c>
      <c r="G44" s="38" t="s">
        <v>558</v>
      </c>
      <c r="H44" s="33" t="s">
        <v>559</v>
      </c>
      <c r="I44" s="37"/>
      <c r="J44" s="31">
        <v>131.76</v>
      </c>
      <c r="K44" s="31">
        <v>108</v>
      </c>
      <c r="L44" s="12">
        <f t="shared" si="0"/>
        <v>0</v>
      </c>
      <c r="M44" s="24" t="s">
        <v>959</v>
      </c>
    </row>
    <row r="45" spans="2:13">
      <c r="B45" s="28" t="s">
        <v>10</v>
      </c>
      <c r="C45" s="29" t="s">
        <v>970</v>
      </c>
      <c r="D45" s="29" t="s">
        <v>1670</v>
      </c>
      <c r="E45" s="13" t="s">
        <v>560</v>
      </c>
      <c r="F45" s="29" t="s">
        <v>955</v>
      </c>
      <c r="G45" s="38" t="s">
        <v>561</v>
      </c>
      <c r="H45" s="33" t="s">
        <v>562</v>
      </c>
      <c r="I45" s="37"/>
      <c r="J45" s="31">
        <v>772.99199999999996</v>
      </c>
      <c r="K45" s="31">
        <v>633.6</v>
      </c>
      <c r="L45" s="12">
        <f t="shared" si="0"/>
        <v>0</v>
      </c>
      <c r="M45" s="24" t="s">
        <v>960</v>
      </c>
    </row>
    <row r="46" spans="2:13">
      <c r="B46" s="28" t="s">
        <v>10</v>
      </c>
      <c r="C46" s="29" t="s">
        <v>970</v>
      </c>
      <c r="D46" s="29" t="s">
        <v>1671</v>
      </c>
      <c r="E46" s="13" t="s">
        <v>1049</v>
      </c>
      <c r="F46" s="29" t="s">
        <v>12</v>
      </c>
      <c r="G46" s="38" t="s">
        <v>1050</v>
      </c>
      <c r="H46" s="33" t="s">
        <v>1051</v>
      </c>
      <c r="I46" s="37"/>
      <c r="J46" s="31">
        <v>202.22</v>
      </c>
      <c r="K46" s="31">
        <v>165.75</v>
      </c>
      <c r="L46" s="12">
        <f t="shared" si="0"/>
        <v>0</v>
      </c>
      <c r="M46" s="24" t="s">
        <v>1052</v>
      </c>
    </row>
    <row r="47" spans="2:13">
      <c r="B47" s="28" t="s">
        <v>10</v>
      </c>
      <c r="C47" s="29" t="s">
        <v>971</v>
      </c>
      <c r="D47" s="29" t="s">
        <v>1672</v>
      </c>
      <c r="E47" s="13" t="s">
        <v>90</v>
      </c>
      <c r="F47" s="29" t="s">
        <v>12</v>
      </c>
      <c r="G47" s="38" t="s">
        <v>91</v>
      </c>
      <c r="H47" s="33" t="s">
        <v>1053</v>
      </c>
      <c r="I47" s="37"/>
      <c r="J47" s="31">
        <v>132.68</v>
      </c>
      <c r="K47" s="31">
        <v>108.75</v>
      </c>
      <c r="L47" s="12">
        <f t="shared" si="0"/>
        <v>0</v>
      </c>
      <c r="M47" s="24" t="s">
        <v>1044</v>
      </c>
    </row>
    <row r="48" spans="2:13">
      <c r="B48" s="28" t="s">
        <v>10</v>
      </c>
      <c r="C48" s="29" t="s">
        <v>971</v>
      </c>
      <c r="D48" s="29" t="s">
        <v>1673</v>
      </c>
      <c r="E48" s="13" t="s">
        <v>92</v>
      </c>
      <c r="F48" s="29" t="s">
        <v>12</v>
      </c>
      <c r="G48" s="38" t="s">
        <v>93</v>
      </c>
      <c r="H48" s="33" t="s">
        <v>94</v>
      </c>
      <c r="I48" s="37"/>
      <c r="J48" s="31">
        <v>184.82999999999998</v>
      </c>
      <c r="K48" s="31">
        <v>151.5</v>
      </c>
      <c r="L48" s="12">
        <f t="shared" si="0"/>
        <v>0</v>
      </c>
      <c r="M48" s="23" t="s">
        <v>915</v>
      </c>
    </row>
    <row r="49" spans="2:13">
      <c r="B49" s="28" t="s">
        <v>10</v>
      </c>
      <c r="C49" s="29" t="s">
        <v>971</v>
      </c>
      <c r="D49" s="29" t="s">
        <v>1674</v>
      </c>
      <c r="E49" s="13">
        <v>5055</v>
      </c>
      <c r="F49" s="29" t="s">
        <v>12</v>
      </c>
      <c r="G49" s="38" t="s">
        <v>95</v>
      </c>
      <c r="H49" s="33" t="s">
        <v>96</v>
      </c>
      <c r="I49" s="37"/>
      <c r="J49" s="31">
        <v>97.905000000000001</v>
      </c>
      <c r="K49" s="31">
        <v>80.25</v>
      </c>
      <c r="L49" s="12">
        <f t="shared" si="0"/>
        <v>0</v>
      </c>
      <c r="M49" s="23" t="s">
        <v>912</v>
      </c>
    </row>
    <row r="50" spans="2:13" ht="24">
      <c r="B50" s="28" t="s">
        <v>10</v>
      </c>
      <c r="C50" s="29" t="s">
        <v>971</v>
      </c>
      <c r="D50" s="29" t="s">
        <v>1675</v>
      </c>
      <c r="E50" s="13">
        <v>5024</v>
      </c>
      <c r="F50" s="29" t="s">
        <v>12</v>
      </c>
      <c r="G50" s="38" t="s">
        <v>97</v>
      </c>
      <c r="H50" s="33" t="s">
        <v>98</v>
      </c>
      <c r="I50" s="37"/>
      <c r="J50" s="31">
        <v>34.769999999999996</v>
      </c>
      <c r="K50" s="31">
        <v>28.5</v>
      </c>
      <c r="L50" s="12">
        <f t="shared" si="0"/>
        <v>0</v>
      </c>
      <c r="M50" s="23" t="s">
        <v>916</v>
      </c>
    </row>
    <row r="51" spans="2:13">
      <c r="B51" s="28" t="s">
        <v>10</v>
      </c>
      <c r="C51" s="29" t="s">
        <v>971</v>
      </c>
      <c r="D51" s="29" t="s">
        <v>1676</v>
      </c>
      <c r="E51" s="13">
        <v>5170</v>
      </c>
      <c r="F51" s="29" t="s">
        <v>12</v>
      </c>
      <c r="G51" s="38" t="s">
        <v>99</v>
      </c>
      <c r="H51" s="33" t="s">
        <v>100</v>
      </c>
      <c r="I51" s="37"/>
      <c r="J51" s="31">
        <v>91.5</v>
      </c>
      <c r="K51" s="31">
        <v>75</v>
      </c>
      <c r="L51" s="12">
        <f t="shared" si="0"/>
        <v>0</v>
      </c>
      <c r="M51" s="23" t="s">
        <v>916</v>
      </c>
    </row>
    <row r="52" spans="2:13" ht="24">
      <c r="B52" s="28" t="s">
        <v>10</v>
      </c>
      <c r="C52" s="29" t="s">
        <v>971</v>
      </c>
      <c r="D52" s="29" t="s">
        <v>1677</v>
      </c>
      <c r="E52" s="13">
        <v>5190</v>
      </c>
      <c r="F52" s="29" t="s">
        <v>12</v>
      </c>
      <c r="G52" s="38" t="s">
        <v>101</v>
      </c>
      <c r="H52" s="33" t="s">
        <v>102</v>
      </c>
      <c r="I52" s="37"/>
      <c r="J52" s="31">
        <v>135.41999999999999</v>
      </c>
      <c r="K52" s="31">
        <v>111</v>
      </c>
      <c r="L52" s="12">
        <f t="shared" si="0"/>
        <v>0</v>
      </c>
      <c r="M52" s="23" t="s">
        <v>916</v>
      </c>
    </row>
    <row r="53" spans="2:13" ht="24">
      <c r="B53" s="28" t="s">
        <v>10</v>
      </c>
      <c r="C53" s="29" t="s">
        <v>971</v>
      </c>
      <c r="D53" s="29" t="s">
        <v>1344</v>
      </c>
      <c r="E53" s="13">
        <v>5054</v>
      </c>
      <c r="F53" s="29" t="s">
        <v>12</v>
      </c>
      <c r="G53" s="38" t="s">
        <v>103</v>
      </c>
      <c r="H53" s="33" t="s">
        <v>104</v>
      </c>
      <c r="I53" s="37"/>
      <c r="J53" s="31">
        <v>119.86499999999999</v>
      </c>
      <c r="K53" s="31">
        <v>98.25</v>
      </c>
      <c r="L53" s="12">
        <f t="shared" si="0"/>
        <v>0</v>
      </c>
      <c r="M53" s="23" t="s">
        <v>913</v>
      </c>
    </row>
    <row r="54" spans="2:13" ht="24">
      <c r="B54" s="28" t="s">
        <v>10</v>
      </c>
      <c r="C54" s="29" t="s">
        <v>971</v>
      </c>
      <c r="D54" s="29" t="s">
        <v>1345</v>
      </c>
      <c r="E54" s="13">
        <v>5342</v>
      </c>
      <c r="F54" s="29" t="s">
        <v>12</v>
      </c>
      <c r="G54" s="38" t="s">
        <v>105</v>
      </c>
      <c r="H54" s="33" t="s">
        <v>106</v>
      </c>
      <c r="I54" s="37"/>
      <c r="J54" s="31">
        <v>85.094999999999999</v>
      </c>
      <c r="K54" s="31">
        <v>69.75</v>
      </c>
      <c r="L54" s="12">
        <f t="shared" si="0"/>
        <v>0</v>
      </c>
      <c r="M54" s="23" t="s">
        <v>916</v>
      </c>
    </row>
    <row r="55" spans="2:13">
      <c r="B55" s="28" t="s">
        <v>10</v>
      </c>
      <c r="C55" s="29" t="s">
        <v>971</v>
      </c>
      <c r="D55" s="29" t="s">
        <v>1346</v>
      </c>
      <c r="E55" s="13" t="s">
        <v>107</v>
      </c>
      <c r="F55" s="29" t="s">
        <v>12</v>
      </c>
      <c r="G55" s="38" t="s">
        <v>108</v>
      </c>
      <c r="H55" s="33" t="s">
        <v>109</v>
      </c>
      <c r="I55" s="37"/>
      <c r="J55" s="31">
        <v>100.64999999999999</v>
      </c>
      <c r="K55" s="31">
        <v>82.5</v>
      </c>
      <c r="L55" s="12">
        <f t="shared" si="0"/>
        <v>0</v>
      </c>
      <c r="M55" s="23" t="s">
        <v>916</v>
      </c>
    </row>
    <row r="56" spans="2:13">
      <c r="B56" s="28" t="s">
        <v>10</v>
      </c>
      <c r="C56" s="29" t="s">
        <v>971</v>
      </c>
      <c r="D56" s="29" t="s">
        <v>1347</v>
      </c>
      <c r="E56" s="13" t="s">
        <v>110</v>
      </c>
      <c r="F56" s="29" t="s">
        <v>12</v>
      </c>
      <c r="G56" s="38" t="s">
        <v>111</v>
      </c>
      <c r="H56" s="33" t="s">
        <v>112</v>
      </c>
      <c r="I56" s="37"/>
      <c r="J56" s="31">
        <v>137.25</v>
      </c>
      <c r="K56" s="31">
        <v>112.5</v>
      </c>
      <c r="L56" s="12">
        <f t="shared" si="0"/>
        <v>0</v>
      </c>
      <c r="M56" s="23" t="s">
        <v>916</v>
      </c>
    </row>
    <row r="57" spans="2:13" ht="24">
      <c r="B57" s="28" t="s">
        <v>10</v>
      </c>
      <c r="C57" s="29" t="s">
        <v>971</v>
      </c>
      <c r="D57" s="29" t="s">
        <v>1348</v>
      </c>
      <c r="E57" s="13" t="s">
        <v>113</v>
      </c>
      <c r="F57" s="29" t="s">
        <v>12</v>
      </c>
      <c r="G57" s="38" t="s">
        <v>114</v>
      </c>
      <c r="H57" s="33" t="s">
        <v>115</v>
      </c>
      <c r="I57" s="37"/>
      <c r="J57" s="31">
        <v>161.95499999999998</v>
      </c>
      <c r="K57" s="31">
        <v>132.75</v>
      </c>
      <c r="L57" s="12">
        <f t="shared" si="0"/>
        <v>0</v>
      </c>
      <c r="M57" s="23" t="s">
        <v>916</v>
      </c>
    </row>
    <row r="58" spans="2:13">
      <c r="B58" s="28" t="s">
        <v>10</v>
      </c>
      <c r="C58" s="29" t="s">
        <v>971</v>
      </c>
      <c r="D58" s="29" t="s">
        <v>1349</v>
      </c>
      <c r="E58" s="13" t="s">
        <v>186</v>
      </c>
      <c r="F58" s="29" t="s">
        <v>12</v>
      </c>
      <c r="G58" s="38" t="s">
        <v>187</v>
      </c>
      <c r="H58" s="33" t="s">
        <v>188</v>
      </c>
      <c r="I58" s="37"/>
      <c r="J58" s="31">
        <v>247.04999999999998</v>
      </c>
      <c r="K58" s="31">
        <v>202.5</v>
      </c>
      <c r="L58" s="12">
        <f t="shared" si="0"/>
        <v>0</v>
      </c>
      <c r="M58" s="23" t="s">
        <v>924</v>
      </c>
    </row>
    <row r="59" spans="2:13" ht="24">
      <c r="B59" s="28" t="s">
        <v>10</v>
      </c>
      <c r="C59" s="29" t="s">
        <v>971</v>
      </c>
      <c r="D59" s="29" t="s">
        <v>1350</v>
      </c>
      <c r="E59" s="13" t="s">
        <v>189</v>
      </c>
      <c r="F59" s="29" t="s">
        <v>12</v>
      </c>
      <c r="G59" s="38" t="s">
        <v>190</v>
      </c>
      <c r="H59" s="33" t="s">
        <v>191</v>
      </c>
      <c r="I59" s="37"/>
      <c r="J59" s="31">
        <v>458.41500000000008</v>
      </c>
      <c r="K59" s="31">
        <v>375.75000000000006</v>
      </c>
      <c r="L59" s="12">
        <f t="shared" si="0"/>
        <v>0</v>
      </c>
      <c r="M59" s="23" t="s">
        <v>925</v>
      </c>
    </row>
    <row r="60" spans="2:13" ht="24">
      <c r="B60" s="28" t="s">
        <v>10</v>
      </c>
      <c r="C60" s="29" t="s">
        <v>971</v>
      </c>
      <c r="D60" s="29" t="s">
        <v>1351</v>
      </c>
      <c r="E60" s="13" t="s">
        <v>192</v>
      </c>
      <c r="F60" s="29" t="s">
        <v>12</v>
      </c>
      <c r="G60" s="38" t="s">
        <v>193</v>
      </c>
      <c r="H60" s="33" t="s">
        <v>194</v>
      </c>
      <c r="I60" s="37"/>
      <c r="J60" s="31">
        <v>586.51499999999999</v>
      </c>
      <c r="K60" s="31">
        <v>480.75</v>
      </c>
      <c r="L60" s="12">
        <f t="shared" si="0"/>
        <v>0</v>
      </c>
      <c r="M60" s="23" t="s">
        <v>925</v>
      </c>
    </row>
    <row r="61" spans="2:13">
      <c r="B61" s="28" t="s">
        <v>10</v>
      </c>
      <c r="C61" s="29" t="s">
        <v>971</v>
      </c>
      <c r="D61" s="29" t="s">
        <v>1352</v>
      </c>
      <c r="E61" s="13" t="s">
        <v>478</v>
      </c>
      <c r="F61" s="29" t="s">
        <v>12</v>
      </c>
      <c r="G61" s="38" t="s">
        <v>479</v>
      </c>
      <c r="H61" s="33"/>
      <c r="I61" s="37"/>
      <c r="J61" s="31">
        <v>528.87</v>
      </c>
      <c r="K61" s="31">
        <v>433.5</v>
      </c>
      <c r="L61" s="12">
        <f t="shared" si="0"/>
        <v>0</v>
      </c>
      <c r="M61" s="27" t="s">
        <v>948</v>
      </c>
    </row>
    <row r="62" spans="2:13" ht="24">
      <c r="B62" s="28" t="s">
        <v>10</v>
      </c>
      <c r="C62" s="29" t="s">
        <v>971</v>
      </c>
      <c r="D62" s="29" t="s">
        <v>1353</v>
      </c>
      <c r="E62" s="13" t="s">
        <v>554</v>
      </c>
      <c r="F62" s="29" t="s">
        <v>955</v>
      </c>
      <c r="G62" s="38" t="s">
        <v>555</v>
      </c>
      <c r="H62" s="33" t="s">
        <v>556</v>
      </c>
      <c r="I62" s="37"/>
      <c r="J62" s="31">
        <v>21.96</v>
      </c>
      <c r="K62" s="31">
        <v>18</v>
      </c>
      <c r="L62" s="12">
        <f t="shared" si="0"/>
        <v>0</v>
      </c>
      <c r="M62" s="24" t="s">
        <v>958</v>
      </c>
    </row>
    <row r="63" spans="2:13" ht="24">
      <c r="B63" s="28" t="s">
        <v>10</v>
      </c>
      <c r="C63" s="29" t="s">
        <v>972</v>
      </c>
      <c r="D63" s="29" t="s">
        <v>1354</v>
      </c>
      <c r="E63" s="13">
        <v>7110</v>
      </c>
      <c r="F63" s="29" t="s">
        <v>12</v>
      </c>
      <c r="G63" s="38" t="s">
        <v>444</v>
      </c>
      <c r="H63" s="33" t="s">
        <v>445</v>
      </c>
      <c r="I63" s="37"/>
      <c r="J63" s="31">
        <v>369.65999999999997</v>
      </c>
      <c r="K63" s="31">
        <v>303</v>
      </c>
      <c r="L63" s="12">
        <f t="shared" si="0"/>
        <v>0</v>
      </c>
      <c r="M63" s="27" t="s">
        <v>942</v>
      </c>
    </row>
    <row r="64" spans="2:13" ht="24">
      <c r="B64" s="28" t="s">
        <v>10</v>
      </c>
      <c r="C64" s="29" t="s">
        <v>972</v>
      </c>
      <c r="D64" s="29" t="s">
        <v>1355</v>
      </c>
      <c r="E64" s="13">
        <v>7111</v>
      </c>
      <c r="F64" s="29" t="s">
        <v>12</v>
      </c>
      <c r="G64" s="38" t="s">
        <v>444</v>
      </c>
      <c r="H64" s="33" t="s">
        <v>446</v>
      </c>
      <c r="I64" s="37"/>
      <c r="J64" s="31">
        <v>378.81</v>
      </c>
      <c r="K64" s="31">
        <v>310.5</v>
      </c>
      <c r="L64" s="12">
        <f t="shared" si="0"/>
        <v>0</v>
      </c>
      <c r="M64" s="27" t="s">
        <v>942</v>
      </c>
    </row>
    <row r="65" spans="2:13" ht="24">
      <c r="B65" s="28" t="s">
        <v>10</v>
      </c>
      <c r="C65" s="29" t="s">
        <v>972</v>
      </c>
      <c r="D65" s="29" t="s">
        <v>1356</v>
      </c>
      <c r="E65" s="13">
        <v>7130</v>
      </c>
      <c r="F65" s="29" t="s">
        <v>12</v>
      </c>
      <c r="G65" s="38" t="s">
        <v>447</v>
      </c>
      <c r="H65" s="33" t="s">
        <v>448</v>
      </c>
      <c r="I65" s="37"/>
      <c r="J65" s="31">
        <v>708.21</v>
      </c>
      <c r="K65" s="31">
        <v>580.5</v>
      </c>
      <c r="L65" s="12">
        <f t="shared" si="0"/>
        <v>0</v>
      </c>
      <c r="M65" s="27" t="s">
        <v>942</v>
      </c>
    </row>
    <row r="66" spans="2:13">
      <c r="B66" s="28" t="s">
        <v>10</v>
      </c>
      <c r="C66" s="29" t="s">
        <v>972</v>
      </c>
      <c r="D66" s="29" t="s">
        <v>1357</v>
      </c>
      <c r="E66" s="13" t="s">
        <v>473</v>
      </c>
      <c r="F66" s="29" t="s">
        <v>12</v>
      </c>
      <c r="G66" s="38" t="s">
        <v>474</v>
      </c>
      <c r="H66" s="33" t="s">
        <v>1286</v>
      </c>
      <c r="I66" s="37"/>
      <c r="J66" s="31">
        <v>280.90499999999997</v>
      </c>
      <c r="K66" s="31">
        <v>230.25</v>
      </c>
      <c r="L66" s="12">
        <f t="shared" si="0"/>
        <v>0</v>
      </c>
      <c r="M66" s="24" t="s">
        <v>1086</v>
      </c>
    </row>
    <row r="67" spans="2:13">
      <c r="B67" s="28" t="s">
        <v>10</v>
      </c>
      <c r="C67" s="29" t="s">
        <v>973</v>
      </c>
      <c r="D67" s="29" t="s">
        <v>1358</v>
      </c>
      <c r="E67" s="13" t="s">
        <v>116</v>
      </c>
      <c r="F67" s="29" t="s">
        <v>12</v>
      </c>
      <c r="G67" s="38" t="s">
        <v>117</v>
      </c>
      <c r="H67" s="33" t="s">
        <v>118</v>
      </c>
      <c r="I67" s="37"/>
      <c r="J67" s="31">
        <v>252.54</v>
      </c>
      <c r="K67" s="31">
        <v>207</v>
      </c>
      <c r="L67" s="12">
        <f t="shared" si="0"/>
        <v>0</v>
      </c>
      <c r="M67" s="23" t="s">
        <v>917</v>
      </c>
    </row>
    <row r="68" spans="2:13">
      <c r="B68" s="28" t="s">
        <v>10</v>
      </c>
      <c r="C68" s="29" t="s">
        <v>973</v>
      </c>
      <c r="D68" s="29" t="s">
        <v>1359</v>
      </c>
      <c r="E68" s="13" t="s">
        <v>119</v>
      </c>
      <c r="F68" s="29" t="s">
        <v>12</v>
      </c>
      <c r="G68" s="38" t="s">
        <v>117</v>
      </c>
      <c r="H68" s="33" t="s">
        <v>120</v>
      </c>
      <c r="I68" s="37"/>
      <c r="J68" s="31">
        <v>282.73500000000001</v>
      </c>
      <c r="K68" s="31">
        <v>231.75</v>
      </c>
      <c r="L68" s="12">
        <f t="shared" si="0"/>
        <v>0</v>
      </c>
      <c r="M68" s="23" t="s">
        <v>917</v>
      </c>
    </row>
    <row r="69" spans="2:13">
      <c r="B69" s="28" t="s">
        <v>10</v>
      </c>
      <c r="C69" s="29" t="s">
        <v>973</v>
      </c>
      <c r="D69" s="29" t="s">
        <v>1360</v>
      </c>
      <c r="E69" s="13" t="s">
        <v>121</v>
      </c>
      <c r="F69" s="29" t="s">
        <v>12</v>
      </c>
      <c r="G69" s="38" t="s">
        <v>122</v>
      </c>
      <c r="H69" s="33" t="s">
        <v>123</v>
      </c>
      <c r="I69" s="37"/>
      <c r="J69" s="31">
        <v>357.76499999999999</v>
      </c>
      <c r="K69" s="31">
        <v>293.25</v>
      </c>
      <c r="L69" s="12">
        <f t="shared" si="0"/>
        <v>0</v>
      </c>
      <c r="M69" s="23" t="s">
        <v>917</v>
      </c>
    </row>
    <row r="70" spans="2:13">
      <c r="B70" s="28" t="s">
        <v>10</v>
      </c>
      <c r="C70" s="29" t="s">
        <v>973</v>
      </c>
      <c r="D70" s="29" t="s">
        <v>1361</v>
      </c>
      <c r="E70" s="13" t="s">
        <v>124</v>
      </c>
      <c r="F70" s="29" t="s">
        <v>12</v>
      </c>
      <c r="G70" s="38" t="s">
        <v>122</v>
      </c>
      <c r="H70" s="33" t="s">
        <v>125</v>
      </c>
      <c r="I70" s="37"/>
      <c r="J70" s="31">
        <v>376.98</v>
      </c>
      <c r="K70" s="31">
        <v>309</v>
      </c>
      <c r="L70" s="12">
        <f t="shared" si="0"/>
        <v>0</v>
      </c>
      <c r="M70" s="23" t="s">
        <v>917</v>
      </c>
    </row>
    <row r="71" spans="2:13">
      <c r="B71" s="28" t="s">
        <v>10</v>
      </c>
      <c r="C71" s="29" t="s">
        <v>973</v>
      </c>
      <c r="D71" s="29" t="s">
        <v>1362</v>
      </c>
      <c r="E71" s="13" t="s">
        <v>126</v>
      </c>
      <c r="F71" s="29" t="s">
        <v>12</v>
      </c>
      <c r="G71" s="38" t="s">
        <v>122</v>
      </c>
      <c r="H71" s="33" t="s">
        <v>127</v>
      </c>
      <c r="I71" s="37"/>
      <c r="J71" s="31">
        <v>420.89999999999992</v>
      </c>
      <c r="K71" s="31">
        <v>344.99999999999994</v>
      </c>
      <c r="L71" s="12">
        <f t="shared" si="0"/>
        <v>0</v>
      </c>
      <c r="M71" s="23" t="s">
        <v>918</v>
      </c>
    </row>
    <row r="72" spans="2:13">
      <c r="B72" s="28" t="s">
        <v>10</v>
      </c>
      <c r="C72" s="29" t="s">
        <v>973</v>
      </c>
      <c r="D72" s="29" t="s">
        <v>1363</v>
      </c>
      <c r="E72" s="13" t="s">
        <v>128</v>
      </c>
      <c r="F72" s="29" t="s">
        <v>12</v>
      </c>
      <c r="G72" s="38" t="s">
        <v>122</v>
      </c>
      <c r="H72" s="33" t="s">
        <v>127</v>
      </c>
      <c r="I72" s="37"/>
      <c r="J72" s="31">
        <v>419.98500000000001</v>
      </c>
      <c r="K72" s="31">
        <v>344.25</v>
      </c>
      <c r="L72" s="12">
        <f t="shared" si="0"/>
        <v>0</v>
      </c>
      <c r="M72" s="23" t="s">
        <v>917</v>
      </c>
    </row>
    <row r="73" spans="2:13">
      <c r="B73" s="28" t="s">
        <v>10</v>
      </c>
      <c r="C73" s="29" t="s">
        <v>973</v>
      </c>
      <c r="D73" s="29" t="s">
        <v>1364</v>
      </c>
      <c r="E73" s="13" t="s">
        <v>129</v>
      </c>
      <c r="F73" s="29" t="s">
        <v>12</v>
      </c>
      <c r="G73" s="38" t="s">
        <v>130</v>
      </c>
      <c r="H73" s="33" t="s">
        <v>131</v>
      </c>
      <c r="I73" s="37"/>
      <c r="J73" s="31">
        <v>307.44</v>
      </c>
      <c r="K73" s="31">
        <v>252</v>
      </c>
      <c r="L73" s="12">
        <f t="shared" si="0"/>
        <v>0</v>
      </c>
      <c r="M73" s="23" t="s">
        <v>919</v>
      </c>
    </row>
    <row r="74" spans="2:13">
      <c r="B74" s="28" t="s">
        <v>10</v>
      </c>
      <c r="C74" s="29" t="s">
        <v>973</v>
      </c>
      <c r="D74" s="29" t="s">
        <v>1365</v>
      </c>
      <c r="E74" s="13" t="s">
        <v>132</v>
      </c>
      <c r="F74" s="29" t="s">
        <v>12</v>
      </c>
      <c r="G74" s="38" t="s">
        <v>133</v>
      </c>
      <c r="H74" s="33" t="s">
        <v>134</v>
      </c>
      <c r="I74" s="37"/>
      <c r="J74" s="31">
        <v>373.32</v>
      </c>
      <c r="K74" s="31">
        <v>306</v>
      </c>
      <c r="L74" s="12">
        <f t="shared" si="0"/>
        <v>0</v>
      </c>
      <c r="M74" s="23" t="s">
        <v>920</v>
      </c>
    </row>
    <row r="75" spans="2:13">
      <c r="B75" s="28" t="s">
        <v>10</v>
      </c>
      <c r="C75" s="29" t="s">
        <v>973</v>
      </c>
      <c r="D75" s="29" t="s">
        <v>1366</v>
      </c>
      <c r="E75" s="13" t="s">
        <v>135</v>
      </c>
      <c r="F75" s="29" t="s">
        <v>12</v>
      </c>
      <c r="G75" s="38" t="s">
        <v>136</v>
      </c>
      <c r="H75" s="33" t="s">
        <v>137</v>
      </c>
      <c r="I75" s="37"/>
      <c r="J75" s="31">
        <v>361.42500000000001</v>
      </c>
      <c r="K75" s="31">
        <v>296.25</v>
      </c>
      <c r="L75" s="12">
        <f t="shared" si="0"/>
        <v>0</v>
      </c>
      <c r="M75" s="23" t="s">
        <v>920</v>
      </c>
    </row>
    <row r="76" spans="2:13">
      <c r="B76" s="28" t="s">
        <v>10</v>
      </c>
      <c r="C76" s="29" t="s">
        <v>973</v>
      </c>
      <c r="D76" s="29" t="s">
        <v>1367</v>
      </c>
      <c r="E76" s="13" t="s">
        <v>138</v>
      </c>
      <c r="F76" s="29" t="s">
        <v>12</v>
      </c>
      <c r="G76" s="38" t="s">
        <v>139</v>
      </c>
      <c r="H76" s="33" t="s">
        <v>140</v>
      </c>
      <c r="I76" s="37"/>
      <c r="J76" s="31">
        <v>343.125</v>
      </c>
      <c r="K76" s="31">
        <v>281.25</v>
      </c>
      <c r="L76" s="12">
        <f t="shared" ref="L76:L141" si="1">I76*J76</f>
        <v>0</v>
      </c>
      <c r="M76" s="23" t="s">
        <v>917</v>
      </c>
    </row>
    <row r="77" spans="2:13">
      <c r="B77" s="28" t="s">
        <v>10</v>
      </c>
      <c r="C77" s="29" t="s">
        <v>973</v>
      </c>
      <c r="D77" s="29" t="s">
        <v>1368</v>
      </c>
      <c r="E77" s="13" t="s">
        <v>141</v>
      </c>
      <c r="F77" s="29" t="s">
        <v>12</v>
      </c>
      <c r="G77" s="38" t="s">
        <v>136</v>
      </c>
      <c r="H77" s="33" t="s">
        <v>142</v>
      </c>
      <c r="I77" s="37"/>
      <c r="J77" s="31">
        <v>374.23500000000001</v>
      </c>
      <c r="K77" s="31">
        <v>306.75</v>
      </c>
      <c r="L77" s="12">
        <f t="shared" si="1"/>
        <v>0</v>
      </c>
      <c r="M77" s="23" t="s">
        <v>917</v>
      </c>
    </row>
    <row r="78" spans="2:13">
      <c r="B78" s="28" t="s">
        <v>10</v>
      </c>
      <c r="C78" s="29" t="s">
        <v>973</v>
      </c>
      <c r="D78" s="29" t="s">
        <v>1369</v>
      </c>
      <c r="E78" s="13" t="s">
        <v>143</v>
      </c>
      <c r="F78" s="29" t="s">
        <v>12</v>
      </c>
      <c r="G78" s="38" t="s">
        <v>144</v>
      </c>
      <c r="H78" s="33" t="s">
        <v>145</v>
      </c>
      <c r="I78" s="37"/>
      <c r="J78" s="31">
        <v>462.9899999999999</v>
      </c>
      <c r="K78" s="31">
        <v>379.49999999999994</v>
      </c>
      <c r="L78" s="12">
        <f t="shared" si="1"/>
        <v>0</v>
      </c>
      <c r="M78" s="23" t="s">
        <v>919</v>
      </c>
    </row>
    <row r="79" spans="2:13">
      <c r="B79" s="28" t="s">
        <v>10</v>
      </c>
      <c r="C79" s="29" t="s">
        <v>973</v>
      </c>
      <c r="D79" s="29" t="s">
        <v>1370</v>
      </c>
      <c r="E79" s="13" t="s">
        <v>146</v>
      </c>
      <c r="F79" s="29" t="s">
        <v>12</v>
      </c>
      <c r="G79" s="38" t="s">
        <v>147</v>
      </c>
      <c r="H79" s="33" t="s">
        <v>148</v>
      </c>
      <c r="I79" s="37"/>
      <c r="J79" s="31">
        <v>444.69</v>
      </c>
      <c r="K79" s="31">
        <v>364.5</v>
      </c>
      <c r="L79" s="12">
        <f t="shared" si="1"/>
        <v>0</v>
      </c>
      <c r="M79" s="23" t="s">
        <v>919</v>
      </c>
    </row>
    <row r="80" spans="2:13">
      <c r="B80" s="28" t="s">
        <v>10</v>
      </c>
      <c r="C80" s="29" t="s">
        <v>973</v>
      </c>
      <c r="D80" s="29" t="s">
        <v>1371</v>
      </c>
      <c r="E80" s="13" t="s">
        <v>149</v>
      </c>
      <c r="F80" s="29" t="s">
        <v>12</v>
      </c>
      <c r="G80" s="38" t="s">
        <v>150</v>
      </c>
      <c r="H80" s="33" t="s">
        <v>151</v>
      </c>
      <c r="I80" s="37"/>
      <c r="J80" s="31">
        <v>488.61</v>
      </c>
      <c r="K80" s="31">
        <v>400.5</v>
      </c>
      <c r="L80" s="12">
        <f t="shared" si="1"/>
        <v>0</v>
      </c>
      <c r="M80" s="23" t="s">
        <v>919</v>
      </c>
    </row>
    <row r="81" spans="2:13">
      <c r="B81" s="28" t="s">
        <v>10</v>
      </c>
      <c r="C81" s="29" t="s">
        <v>973</v>
      </c>
      <c r="D81" s="29" t="s">
        <v>1372</v>
      </c>
      <c r="E81" s="13" t="s">
        <v>152</v>
      </c>
      <c r="F81" s="29" t="s">
        <v>12</v>
      </c>
      <c r="G81" s="38" t="s">
        <v>153</v>
      </c>
      <c r="H81" s="33" t="s">
        <v>154</v>
      </c>
      <c r="I81" s="37"/>
      <c r="J81" s="31">
        <v>1085.19</v>
      </c>
      <c r="K81" s="31">
        <v>889.5</v>
      </c>
      <c r="L81" s="12">
        <f t="shared" si="1"/>
        <v>0</v>
      </c>
      <c r="M81" s="23" t="s">
        <v>919</v>
      </c>
    </row>
    <row r="82" spans="2:13">
      <c r="B82" s="28" t="s">
        <v>10</v>
      </c>
      <c r="C82" s="29" t="s">
        <v>973</v>
      </c>
      <c r="D82" s="29" t="s">
        <v>1373</v>
      </c>
      <c r="E82" s="13" t="s">
        <v>155</v>
      </c>
      <c r="F82" s="29" t="s">
        <v>12</v>
      </c>
      <c r="G82" s="38" t="s">
        <v>156</v>
      </c>
      <c r="H82" s="33" t="s">
        <v>157</v>
      </c>
      <c r="I82" s="37"/>
      <c r="J82" s="31">
        <v>456.58499999999998</v>
      </c>
      <c r="K82" s="31">
        <v>374.25</v>
      </c>
      <c r="L82" s="12">
        <f t="shared" si="1"/>
        <v>0</v>
      </c>
      <c r="M82" s="23" t="s">
        <v>921</v>
      </c>
    </row>
    <row r="83" spans="2:13">
      <c r="B83" s="28" t="s">
        <v>10</v>
      </c>
      <c r="C83" s="29" t="s">
        <v>973</v>
      </c>
      <c r="D83" s="29" t="s">
        <v>1374</v>
      </c>
      <c r="E83" s="13" t="s">
        <v>158</v>
      </c>
      <c r="F83" s="29" t="s">
        <v>12</v>
      </c>
      <c r="G83" s="38" t="s">
        <v>156</v>
      </c>
      <c r="H83" s="33" t="s">
        <v>159</v>
      </c>
      <c r="I83" s="37"/>
      <c r="J83" s="31">
        <v>569.13</v>
      </c>
      <c r="K83" s="31">
        <v>466.5</v>
      </c>
      <c r="L83" s="12">
        <f t="shared" si="1"/>
        <v>0</v>
      </c>
      <c r="M83" s="23" t="s">
        <v>921</v>
      </c>
    </row>
    <row r="84" spans="2:13">
      <c r="B84" s="28" t="s">
        <v>10</v>
      </c>
      <c r="C84" s="29" t="s">
        <v>973</v>
      </c>
      <c r="D84" s="29" t="s">
        <v>1375</v>
      </c>
      <c r="E84" s="13" t="s">
        <v>198</v>
      </c>
      <c r="F84" s="29" t="s">
        <v>12</v>
      </c>
      <c r="G84" s="38" t="s">
        <v>199</v>
      </c>
      <c r="H84" s="33" t="s">
        <v>200</v>
      </c>
      <c r="I84" s="37"/>
      <c r="J84" s="31">
        <v>114.375</v>
      </c>
      <c r="K84" s="31">
        <v>93.75</v>
      </c>
      <c r="L84" s="12">
        <f t="shared" si="1"/>
        <v>0</v>
      </c>
      <c r="M84" s="23" t="s">
        <v>925</v>
      </c>
    </row>
    <row r="85" spans="2:13">
      <c r="B85" s="28" t="s">
        <v>10</v>
      </c>
      <c r="C85" s="29" t="s">
        <v>973</v>
      </c>
      <c r="D85" s="29" t="s">
        <v>1376</v>
      </c>
      <c r="E85" s="13" t="s">
        <v>201</v>
      </c>
      <c r="F85" s="29" t="s">
        <v>12</v>
      </c>
      <c r="G85" s="38" t="s">
        <v>202</v>
      </c>
      <c r="H85" s="33" t="s">
        <v>203</v>
      </c>
      <c r="I85" s="37"/>
      <c r="J85" s="31">
        <v>182.08500000000001</v>
      </c>
      <c r="K85" s="31">
        <v>149.25</v>
      </c>
      <c r="L85" s="12">
        <f t="shared" si="1"/>
        <v>0</v>
      </c>
      <c r="M85" s="23" t="s">
        <v>925</v>
      </c>
    </row>
    <row r="86" spans="2:13">
      <c r="B86" s="28" t="s">
        <v>10</v>
      </c>
      <c r="C86" s="29" t="s">
        <v>973</v>
      </c>
      <c r="D86" s="29" t="s">
        <v>1377</v>
      </c>
      <c r="E86" s="13" t="s">
        <v>233</v>
      </c>
      <c r="F86" s="29" t="s">
        <v>12</v>
      </c>
      <c r="G86" s="38" t="s">
        <v>234</v>
      </c>
      <c r="H86" s="33" t="s">
        <v>235</v>
      </c>
      <c r="I86" s="37"/>
      <c r="J86" s="31">
        <v>878.40000000000009</v>
      </c>
      <c r="K86" s="31">
        <v>720.00000000000011</v>
      </c>
      <c r="L86" s="12">
        <f t="shared" si="1"/>
        <v>0</v>
      </c>
      <c r="M86" s="23" t="s">
        <v>929</v>
      </c>
    </row>
    <row r="87" spans="2:13" ht="24">
      <c r="B87" s="28" t="s">
        <v>10</v>
      </c>
      <c r="C87" s="29" t="s">
        <v>973</v>
      </c>
      <c r="D87" s="29" t="s">
        <v>1378</v>
      </c>
      <c r="E87" s="13" t="s">
        <v>236</v>
      </c>
      <c r="F87" s="29" t="s">
        <v>12</v>
      </c>
      <c r="G87" s="38" t="s">
        <v>237</v>
      </c>
      <c r="H87" s="33" t="s">
        <v>238</v>
      </c>
      <c r="I87" s="37"/>
      <c r="J87" s="31">
        <v>566.38499999999999</v>
      </c>
      <c r="K87" s="31">
        <v>464.25</v>
      </c>
      <c r="L87" s="12">
        <f t="shared" si="1"/>
        <v>0</v>
      </c>
      <c r="M87" s="23" t="s">
        <v>929</v>
      </c>
    </row>
    <row r="88" spans="2:13" ht="24">
      <c r="B88" s="28" t="s">
        <v>10</v>
      </c>
      <c r="C88" s="29" t="s">
        <v>973</v>
      </c>
      <c r="D88" s="29" t="s">
        <v>1379</v>
      </c>
      <c r="E88" s="13" t="s">
        <v>239</v>
      </c>
      <c r="F88" s="29" t="s">
        <v>12</v>
      </c>
      <c r="G88" s="38" t="s">
        <v>237</v>
      </c>
      <c r="H88" s="33" t="s">
        <v>240</v>
      </c>
      <c r="I88" s="37"/>
      <c r="J88" s="31">
        <v>554.49</v>
      </c>
      <c r="K88" s="31">
        <v>454.5</v>
      </c>
      <c r="L88" s="12">
        <f t="shared" si="1"/>
        <v>0</v>
      </c>
      <c r="M88" s="23" t="s">
        <v>929</v>
      </c>
    </row>
    <row r="89" spans="2:13">
      <c r="B89" s="28" t="s">
        <v>10</v>
      </c>
      <c r="C89" s="29" t="s">
        <v>973</v>
      </c>
      <c r="D89" s="29" t="s">
        <v>1380</v>
      </c>
      <c r="E89" s="13" t="s">
        <v>374</v>
      </c>
      <c r="F89" s="29" t="s">
        <v>12</v>
      </c>
      <c r="G89" s="38" t="s">
        <v>122</v>
      </c>
      <c r="H89" s="33" t="s">
        <v>375</v>
      </c>
      <c r="I89" s="37"/>
      <c r="J89" s="31">
        <v>333.97499999999997</v>
      </c>
      <c r="K89" s="31">
        <v>273.75</v>
      </c>
      <c r="L89" s="12">
        <f t="shared" si="1"/>
        <v>0</v>
      </c>
      <c r="M89" s="23" t="s">
        <v>920</v>
      </c>
    </row>
    <row r="90" spans="2:13">
      <c r="B90" s="28" t="s">
        <v>10</v>
      </c>
      <c r="C90" s="29" t="s">
        <v>973</v>
      </c>
      <c r="D90" s="29" t="s">
        <v>1381</v>
      </c>
      <c r="E90" s="13" t="s">
        <v>376</v>
      </c>
      <c r="F90" s="29" t="s">
        <v>12</v>
      </c>
      <c r="G90" s="38" t="s">
        <v>117</v>
      </c>
      <c r="H90" s="33" t="s">
        <v>377</v>
      </c>
      <c r="I90" s="37"/>
      <c r="J90" s="31">
        <v>239.73</v>
      </c>
      <c r="K90" s="31">
        <v>196.5</v>
      </c>
      <c r="L90" s="12">
        <f t="shared" si="1"/>
        <v>0</v>
      </c>
      <c r="M90" s="23" t="s">
        <v>920</v>
      </c>
    </row>
    <row r="91" spans="2:13">
      <c r="B91" s="28" t="s">
        <v>10</v>
      </c>
      <c r="C91" s="29" t="s">
        <v>973</v>
      </c>
      <c r="D91" s="29" t="s">
        <v>1382</v>
      </c>
      <c r="E91" s="13" t="s">
        <v>378</v>
      </c>
      <c r="F91" s="29" t="s">
        <v>12</v>
      </c>
      <c r="G91" s="38" t="s">
        <v>379</v>
      </c>
      <c r="H91" s="33" t="s">
        <v>380</v>
      </c>
      <c r="I91" s="37"/>
      <c r="J91" s="31">
        <v>161.04</v>
      </c>
      <c r="K91" s="31">
        <v>132</v>
      </c>
      <c r="L91" s="12">
        <f t="shared" si="1"/>
        <v>0</v>
      </c>
      <c r="M91" s="23" t="s">
        <v>920</v>
      </c>
    </row>
    <row r="92" spans="2:13">
      <c r="B92" s="28" t="s">
        <v>10</v>
      </c>
      <c r="C92" s="29" t="s">
        <v>973</v>
      </c>
      <c r="D92" s="29" t="s">
        <v>1383</v>
      </c>
      <c r="E92" s="13" t="s">
        <v>381</v>
      </c>
      <c r="F92" s="29" t="s">
        <v>12</v>
      </c>
      <c r="G92" s="38" t="s">
        <v>379</v>
      </c>
      <c r="H92" s="33" t="s">
        <v>382</v>
      </c>
      <c r="I92" s="37"/>
      <c r="J92" s="31">
        <v>215.02500000000001</v>
      </c>
      <c r="K92" s="31">
        <v>176.25</v>
      </c>
      <c r="L92" s="12">
        <f t="shared" si="1"/>
        <v>0</v>
      </c>
      <c r="M92" s="23" t="s">
        <v>920</v>
      </c>
    </row>
    <row r="93" spans="2:13">
      <c r="B93" s="28" t="s">
        <v>10</v>
      </c>
      <c r="C93" s="29" t="s">
        <v>973</v>
      </c>
      <c r="D93" s="29" t="s">
        <v>1384</v>
      </c>
      <c r="E93" s="13" t="s">
        <v>383</v>
      </c>
      <c r="F93" s="29" t="s">
        <v>12</v>
      </c>
      <c r="G93" s="38" t="s">
        <v>379</v>
      </c>
      <c r="H93" s="33" t="s">
        <v>384</v>
      </c>
      <c r="I93" s="37"/>
      <c r="J93" s="31">
        <v>233.32499999999996</v>
      </c>
      <c r="K93" s="31">
        <v>191.24999999999997</v>
      </c>
      <c r="L93" s="12">
        <f t="shared" si="1"/>
        <v>0</v>
      </c>
      <c r="M93" s="23" t="s">
        <v>920</v>
      </c>
    </row>
    <row r="94" spans="2:13">
      <c r="B94" s="28" t="s">
        <v>10</v>
      </c>
      <c r="C94" s="29" t="s">
        <v>973</v>
      </c>
      <c r="D94" s="29" t="s">
        <v>1385</v>
      </c>
      <c r="E94" s="13" t="s">
        <v>385</v>
      </c>
      <c r="F94" s="29" t="s">
        <v>12</v>
      </c>
      <c r="G94" s="38" t="s">
        <v>379</v>
      </c>
      <c r="H94" s="33" t="s">
        <v>386</v>
      </c>
      <c r="I94" s="37"/>
      <c r="J94" s="31">
        <v>269.92500000000001</v>
      </c>
      <c r="K94" s="31">
        <v>221.25</v>
      </c>
      <c r="L94" s="12">
        <f t="shared" si="1"/>
        <v>0</v>
      </c>
      <c r="M94" s="23" t="s">
        <v>936</v>
      </c>
    </row>
    <row r="95" spans="2:13">
      <c r="B95" s="28" t="s">
        <v>10</v>
      </c>
      <c r="C95" s="29" t="s">
        <v>973</v>
      </c>
      <c r="D95" s="29" t="s">
        <v>1386</v>
      </c>
      <c r="E95" s="13" t="s">
        <v>387</v>
      </c>
      <c r="F95" s="29" t="s">
        <v>12</v>
      </c>
      <c r="G95" s="38" t="s">
        <v>379</v>
      </c>
      <c r="H95" s="33" t="s">
        <v>388</v>
      </c>
      <c r="I95" s="37"/>
      <c r="J95" s="31">
        <v>281.82</v>
      </c>
      <c r="K95" s="31">
        <v>231</v>
      </c>
      <c r="L95" s="12">
        <f t="shared" si="1"/>
        <v>0</v>
      </c>
      <c r="M95" s="23" t="s">
        <v>936</v>
      </c>
    </row>
    <row r="96" spans="2:13">
      <c r="B96" s="28" t="s">
        <v>10</v>
      </c>
      <c r="C96" s="29" t="s">
        <v>973</v>
      </c>
      <c r="D96" s="29" t="s">
        <v>1387</v>
      </c>
      <c r="E96" s="13" t="s">
        <v>389</v>
      </c>
      <c r="F96" s="29" t="s">
        <v>12</v>
      </c>
      <c r="G96" s="38" t="s">
        <v>390</v>
      </c>
      <c r="H96" s="33" t="s">
        <v>391</v>
      </c>
      <c r="I96" s="37"/>
      <c r="J96" s="31">
        <v>439.20000000000005</v>
      </c>
      <c r="K96" s="31">
        <v>360.00000000000006</v>
      </c>
      <c r="L96" s="12">
        <f t="shared" si="1"/>
        <v>0</v>
      </c>
      <c r="M96" s="23" t="s">
        <v>936</v>
      </c>
    </row>
    <row r="97" spans="2:13">
      <c r="B97" s="28" t="s">
        <v>10</v>
      </c>
      <c r="C97" s="29" t="s">
        <v>973</v>
      </c>
      <c r="D97" s="29" t="s">
        <v>1388</v>
      </c>
      <c r="E97" s="13" t="s">
        <v>392</v>
      </c>
      <c r="F97" s="29" t="s">
        <v>12</v>
      </c>
      <c r="G97" s="38" t="s">
        <v>122</v>
      </c>
      <c r="H97" s="33" t="s">
        <v>393</v>
      </c>
      <c r="I97" s="37"/>
      <c r="J97" s="31">
        <v>609.39</v>
      </c>
      <c r="K97" s="31">
        <v>499.5</v>
      </c>
      <c r="L97" s="12">
        <f t="shared" si="1"/>
        <v>0</v>
      </c>
      <c r="M97" s="23" t="s">
        <v>936</v>
      </c>
    </row>
    <row r="98" spans="2:13">
      <c r="B98" s="28" t="s">
        <v>10</v>
      </c>
      <c r="C98" s="29" t="s">
        <v>973</v>
      </c>
      <c r="D98" s="29" t="s">
        <v>1389</v>
      </c>
      <c r="E98" s="13" t="s">
        <v>394</v>
      </c>
      <c r="F98" s="29" t="s">
        <v>12</v>
      </c>
      <c r="G98" s="38" t="s">
        <v>395</v>
      </c>
      <c r="H98" s="33" t="s">
        <v>396</v>
      </c>
      <c r="I98" s="37"/>
      <c r="J98" s="31">
        <v>198.55500000000001</v>
      </c>
      <c r="K98" s="31">
        <v>162.75</v>
      </c>
      <c r="L98" s="12">
        <f t="shared" si="1"/>
        <v>0</v>
      </c>
      <c r="M98" s="23" t="s">
        <v>937</v>
      </c>
    </row>
    <row r="99" spans="2:13">
      <c r="B99" s="28" t="s">
        <v>10</v>
      </c>
      <c r="C99" s="29" t="s">
        <v>973</v>
      </c>
      <c r="D99" s="29" t="s">
        <v>1390</v>
      </c>
      <c r="E99" s="13" t="s">
        <v>397</v>
      </c>
      <c r="F99" s="29" t="s">
        <v>12</v>
      </c>
      <c r="G99" s="38" t="s">
        <v>395</v>
      </c>
      <c r="H99" s="33" t="s">
        <v>398</v>
      </c>
      <c r="I99" s="37"/>
      <c r="J99" s="31">
        <v>165.61500000000001</v>
      </c>
      <c r="K99" s="31">
        <v>135.75</v>
      </c>
      <c r="L99" s="12">
        <f t="shared" si="1"/>
        <v>0</v>
      </c>
      <c r="M99" s="23" t="s">
        <v>937</v>
      </c>
    </row>
    <row r="100" spans="2:13">
      <c r="B100" s="28" t="s">
        <v>10</v>
      </c>
      <c r="C100" s="29" t="s">
        <v>973</v>
      </c>
      <c r="D100" s="29" t="s">
        <v>1391</v>
      </c>
      <c r="E100" s="13" t="s">
        <v>399</v>
      </c>
      <c r="F100" s="29" t="s">
        <v>12</v>
      </c>
      <c r="G100" s="38" t="s">
        <v>395</v>
      </c>
      <c r="H100" s="33" t="s">
        <v>400</v>
      </c>
      <c r="I100" s="37"/>
      <c r="J100" s="31">
        <v>116.205</v>
      </c>
      <c r="K100" s="31">
        <v>95.25</v>
      </c>
      <c r="L100" s="12">
        <f t="shared" si="1"/>
        <v>0</v>
      </c>
      <c r="M100" s="23" t="s">
        <v>937</v>
      </c>
    </row>
    <row r="101" spans="2:13" ht="24">
      <c r="B101" s="28" t="s">
        <v>10</v>
      </c>
      <c r="C101" s="29" t="s">
        <v>973</v>
      </c>
      <c r="D101" s="29" t="s">
        <v>1392</v>
      </c>
      <c r="E101" s="13">
        <v>4087</v>
      </c>
      <c r="F101" s="29" t="s">
        <v>12</v>
      </c>
      <c r="G101" s="38" t="s">
        <v>438</v>
      </c>
      <c r="H101" s="30" t="s">
        <v>938</v>
      </c>
      <c r="I101" s="37"/>
      <c r="J101" s="31">
        <v>20.13</v>
      </c>
      <c r="K101" s="31">
        <v>16.5</v>
      </c>
      <c r="L101" s="12">
        <f t="shared" si="1"/>
        <v>0</v>
      </c>
      <c r="M101" s="27" t="s">
        <v>939</v>
      </c>
    </row>
    <row r="102" spans="2:13">
      <c r="B102" s="28" t="s">
        <v>10</v>
      </c>
      <c r="C102" s="29" t="s">
        <v>973</v>
      </c>
      <c r="D102" s="29" t="s">
        <v>1393</v>
      </c>
      <c r="E102" s="13" t="s">
        <v>450</v>
      </c>
      <c r="F102" s="29" t="s">
        <v>12</v>
      </c>
      <c r="G102" s="38" t="s">
        <v>117</v>
      </c>
      <c r="H102" s="33" t="s">
        <v>451</v>
      </c>
      <c r="I102" s="37"/>
      <c r="J102" s="31">
        <v>393.45</v>
      </c>
      <c r="K102" s="31">
        <v>322.5</v>
      </c>
      <c r="L102" s="12">
        <f t="shared" si="1"/>
        <v>0</v>
      </c>
      <c r="M102" s="27" t="s">
        <v>943</v>
      </c>
    </row>
    <row r="103" spans="2:13">
      <c r="B103" s="28" t="s">
        <v>10</v>
      </c>
      <c r="C103" s="29" t="s">
        <v>973</v>
      </c>
      <c r="D103" s="29" t="s">
        <v>1394</v>
      </c>
      <c r="E103" s="13" t="s">
        <v>452</v>
      </c>
      <c r="F103" s="29" t="s">
        <v>12</v>
      </c>
      <c r="G103" s="38" t="s">
        <v>122</v>
      </c>
      <c r="H103" s="33" t="s">
        <v>453</v>
      </c>
      <c r="I103" s="37"/>
      <c r="J103" s="31">
        <v>534.36</v>
      </c>
      <c r="K103" s="31">
        <v>438</v>
      </c>
      <c r="L103" s="12">
        <f t="shared" si="1"/>
        <v>0</v>
      </c>
      <c r="M103" s="27" t="s">
        <v>943</v>
      </c>
    </row>
    <row r="104" spans="2:13">
      <c r="B104" s="28" t="s">
        <v>10</v>
      </c>
      <c r="C104" s="29" t="s">
        <v>973</v>
      </c>
      <c r="D104" s="29" t="s">
        <v>1395</v>
      </c>
      <c r="E104" s="13" t="s">
        <v>480</v>
      </c>
      <c r="F104" s="29" t="s">
        <v>12</v>
      </c>
      <c r="G104" s="38" t="s">
        <v>481</v>
      </c>
      <c r="H104" s="33" t="s">
        <v>482</v>
      </c>
      <c r="I104" s="37"/>
      <c r="J104" s="31">
        <v>247.04999999999998</v>
      </c>
      <c r="K104" s="31">
        <v>202.5</v>
      </c>
      <c r="L104" s="12">
        <f t="shared" si="1"/>
        <v>0</v>
      </c>
      <c r="M104" s="27" t="s">
        <v>949</v>
      </c>
    </row>
    <row r="105" spans="2:13">
      <c r="B105" s="28" t="s">
        <v>10</v>
      </c>
      <c r="C105" s="29" t="s">
        <v>973</v>
      </c>
      <c r="D105" s="29" t="s">
        <v>1396</v>
      </c>
      <c r="E105" s="13" t="s">
        <v>483</v>
      </c>
      <c r="F105" s="29" t="s">
        <v>12</v>
      </c>
      <c r="G105" s="38" t="s">
        <v>484</v>
      </c>
      <c r="H105" s="33" t="s">
        <v>485</v>
      </c>
      <c r="I105" s="37"/>
      <c r="J105" s="31">
        <v>312.01499999999999</v>
      </c>
      <c r="K105" s="31">
        <v>255.75</v>
      </c>
      <c r="L105" s="12">
        <f t="shared" si="1"/>
        <v>0</v>
      </c>
      <c r="M105" s="27" t="s">
        <v>949</v>
      </c>
    </row>
    <row r="106" spans="2:13">
      <c r="B106" s="28" t="s">
        <v>10</v>
      </c>
      <c r="C106" s="29" t="s">
        <v>973</v>
      </c>
      <c r="D106" s="29" t="s">
        <v>1397</v>
      </c>
      <c r="E106" s="13" t="s">
        <v>486</v>
      </c>
      <c r="F106" s="29" t="s">
        <v>12</v>
      </c>
      <c r="G106" s="38" t="s">
        <v>487</v>
      </c>
      <c r="H106" s="33" t="s">
        <v>488</v>
      </c>
      <c r="I106" s="37"/>
      <c r="J106" s="31">
        <v>349.53</v>
      </c>
      <c r="K106" s="31">
        <v>286.5</v>
      </c>
      <c r="L106" s="12">
        <f t="shared" si="1"/>
        <v>0</v>
      </c>
      <c r="M106" s="27" t="s">
        <v>949</v>
      </c>
    </row>
    <row r="107" spans="2:13">
      <c r="B107" s="28" t="s">
        <v>10</v>
      </c>
      <c r="C107" s="29" t="s">
        <v>973</v>
      </c>
      <c r="D107" s="29" t="s">
        <v>1398</v>
      </c>
      <c r="E107" s="13" t="s">
        <v>489</v>
      </c>
      <c r="F107" s="29" t="s">
        <v>12</v>
      </c>
      <c r="G107" s="38" t="s">
        <v>202</v>
      </c>
      <c r="H107" s="33" t="s">
        <v>490</v>
      </c>
      <c r="I107" s="37"/>
      <c r="J107" s="31">
        <v>182.08500000000001</v>
      </c>
      <c r="K107" s="31">
        <v>149.25</v>
      </c>
      <c r="L107" s="12">
        <f t="shared" si="1"/>
        <v>0</v>
      </c>
      <c r="M107" s="27" t="s">
        <v>950</v>
      </c>
    </row>
    <row r="108" spans="2:13">
      <c r="B108" s="28" t="s">
        <v>10</v>
      </c>
      <c r="C108" s="29" t="s">
        <v>973</v>
      </c>
      <c r="D108" s="29" t="s">
        <v>1399</v>
      </c>
      <c r="E108" s="13" t="s">
        <v>491</v>
      </c>
      <c r="F108" s="29" t="s">
        <v>12</v>
      </c>
      <c r="G108" s="38" t="s">
        <v>481</v>
      </c>
      <c r="H108" s="33" t="s">
        <v>492</v>
      </c>
      <c r="I108" s="37"/>
      <c r="J108" s="31">
        <v>247.04999999999998</v>
      </c>
      <c r="K108" s="31">
        <v>202.5</v>
      </c>
      <c r="L108" s="12">
        <f t="shared" si="1"/>
        <v>0</v>
      </c>
      <c r="M108" s="27" t="s">
        <v>950</v>
      </c>
    </row>
    <row r="109" spans="2:13">
      <c r="B109" s="28" t="s">
        <v>10</v>
      </c>
      <c r="C109" s="29" t="s">
        <v>973</v>
      </c>
      <c r="D109" s="29" t="s">
        <v>1400</v>
      </c>
      <c r="E109" s="13" t="s">
        <v>493</v>
      </c>
      <c r="F109" s="29" t="s">
        <v>12</v>
      </c>
      <c r="G109" s="38" t="s">
        <v>484</v>
      </c>
      <c r="H109" s="33" t="s">
        <v>494</v>
      </c>
      <c r="I109" s="37"/>
      <c r="J109" s="31">
        <v>312.01499999999999</v>
      </c>
      <c r="K109" s="31">
        <v>255.75</v>
      </c>
      <c r="L109" s="12">
        <f t="shared" si="1"/>
        <v>0</v>
      </c>
      <c r="M109" s="27" t="s">
        <v>950</v>
      </c>
    </row>
    <row r="110" spans="2:13">
      <c r="B110" s="28" t="s">
        <v>10</v>
      </c>
      <c r="C110" s="29" t="s">
        <v>973</v>
      </c>
      <c r="D110" s="29" t="s">
        <v>1401</v>
      </c>
      <c r="E110" s="13" t="s">
        <v>495</v>
      </c>
      <c r="F110" s="29" t="s">
        <v>12</v>
      </c>
      <c r="G110" s="38" t="s">
        <v>496</v>
      </c>
      <c r="H110" s="33" t="s">
        <v>497</v>
      </c>
      <c r="I110" s="37"/>
      <c r="J110" s="31">
        <v>322.995</v>
      </c>
      <c r="K110" s="31">
        <v>264.75</v>
      </c>
      <c r="L110" s="12">
        <f t="shared" si="1"/>
        <v>0</v>
      </c>
      <c r="M110" s="27" t="s">
        <v>950</v>
      </c>
    </row>
    <row r="111" spans="2:13">
      <c r="B111" s="28" t="s">
        <v>10</v>
      </c>
      <c r="C111" s="29" t="s">
        <v>973</v>
      </c>
      <c r="D111" s="29" t="s">
        <v>1402</v>
      </c>
      <c r="E111" s="13" t="s">
        <v>498</v>
      </c>
      <c r="F111" s="29" t="s">
        <v>12</v>
      </c>
      <c r="G111" s="38" t="s">
        <v>499</v>
      </c>
      <c r="H111" s="33" t="s">
        <v>500</v>
      </c>
      <c r="I111" s="37"/>
      <c r="J111" s="31">
        <v>484.95</v>
      </c>
      <c r="K111" s="31">
        <v>397.5</v>
      </c>
      <c r="L111" s="12">
        <f t="shared" si="1"/>
        <v>0</v>
      </c>
      <c r="M111" s="27" t="s">
        <v>950</v>
      </c>
    </row>
    <row r="112" spans="2:13">
      <c r="B112" s="28" t="s">
        <v>10</v>
      </c>
      <c r="C112" s="29" t="s">
        <v>973</v>
      </c>
      <c r="D112" s="29" t="s">
        <v>1403</v>
      </c>
      <c r="E112" s="13" t="s">
        <v>501</v>
      </c>
      <c r="F112" s="29" t="s">
        <v>12</v>
      </c>
      <c r="G112" s="38" t="s">
        <v>502</v>
      </c>
      <c r="H112" s="33" t="s">
        <v>503</v>
      </c>
      <c r="I112" s="37"/>
      <c r="J112" s="31">
        <v>599.32499999999993</v>
      </c>
      <c r="K112" s="31">
        <v>491.25</v>
      </c>
      <c r="L112" s="12">
        <f t="shared" si="1"/>
        <v>0</v>
      </c>
      <c r="M112" s="27" t="s">
        <v>950</v>
      </c>
    </row>
    <row r="113" spans="2:13">
      <c r="B113" s="28" t="s">
        <v>10</v>
      </c>
      <c r="C113" s="29" t="s">
        <v>973</v>
      </c>
      <c r="D113" s="29" t="s">
        <v>1404</v>
      </c>
      <c r="E113" s="13" t="s">
        <v>504</v>
      </c>
      <c r="F113" s="29" t="s">
        <v>12</v>
      </c>
      <c r="G113" s="38" t="s">
        <v>505</v>
      </c>
      <c r="H113" s="33" t="s">
        <v>506</v>
      </c>
      <c r="I113" s="37"/>
      <c r="J113" s="31">
        <v>135.41999999999999</v>
      </c>
      <c r="K113" s="31">
        <v>111</v>
      </c>
      <c r="L113" s="12">
        <f t="shared" si="1"/>
        <v>0</v>
      </c>
      <c r="M113" s="27" t="s">
        <v>951</v>
      </c>
    </row>
    <row r="114" spans="2:13">
      <c r="B114" s="28" t="s">
        <v>10</v>
      </c>
      <c r="C114" s="29" t="s">
        <v>973</v>
      </c>
      <c r="D114" s="29" t="s">
        <v>1405</v>
      </c>
      <c r="E114" s="13" t="s">
        <v>507</v>
      </c>
      <c r="F114" s="29" t="s">
        <v>12</v>
      </c>
      <c r="G114" s="38" t="s">
        <v>508</v>
      </c>
      <c r="H114" s="33" t="s">
        <v>509</v>
      </c>
      <c r="I114" s="37"/>
      <c r="J114" s="31">
        <v>226.00499999999997</v>
      </c>
      <c r="K114" s="31">
        <v>185.24999999999997</v>
      </c>
      <c r="L114" s="12">
        <f t="shared" si="1"/>
        <v>0</v>
      </c>
      <c r="M114" s="27" t="s">
        <v>951</v>
      </c>
    </row>
    <row r="115" spans="2:13">
      <c r="B115" s="28" t="s">
        <v>10</v>
      </c>
      <c r="C115" s="29" t="s">
        <v>973</v>
      </c>
      <c r="D115" s="29" t="s">
        <v>1406</v>
      </c>
      <c r="E115" s="13" t="s">
        <v>510</v>
      </c>
      <c r="F115" s="29" t="s">
        <v>12</v>
      </c>
      <c r="G115" s="38" t="s">
        <v>511</v>
      </c>
      <c r="H115" s="33" t="s">
        <v>512</v>
      </c>
      <c r="I115" s="37"/>
      <c r="J115" s="31">
        <v>312.93</v>
      </c>
      <c r="K115" s="31">
        <v>256.5</v>
      </c>
      <c r="L115" s="12">
        <f t="shared" si="1"/>
        <v>0</v>
      </c>
      <c r="M115" s="27" t="s">
        <v>951</v>
      </c>
    </row>
    <row r="116" spans="2:13">
      <c r="B116" s="28" t="s">
        <v>10</v>
      </c>
      <c r="C116" s="29" t="s">
        <v>973</v>
      </c>
      <c r="D116" s="29" t="s">
        <v>1407</v>
      </c>
      <c r="E116" s="13" t="s">
        <v>513</v>
      </c>
      <c r="F116" s="29" t="s">
        <v>12</v>
      </c>
      <c r="G116" s="38" t="s">
        <v>514</v>
      </c>
      <c r="H116" s="33" t="s">
        <v>515</v>
      </c>
      <c r="I116" s="37"/>
      <c r="J116" s="31">
        <v>399.85500000000002</v>
      </c>
      <c r="K116" s="31">
        <v>327.75</v>
      </c>
      <c r="L116" s="12">
        <f t="shared" si="1"/>
        <v>0</v>
      </c>
      <c r="M116" s="27" t="s">
        <v>951</v>
      </c>
    </row>
    <row r="117" spans="2:13">
      <c r="B117" s="28" t="s">
        <v>10</v>
      </c>
      <c r="C117" s="29" t="s">
        <v>973</v>
      </c>
      <c r="D117" s="29" t="s">
        <v>1408</v>
      </c>
      <c r="E117" s="13" t="s">
        <v>516</v>
      </c>
      <c r="F117" s="29" t="s">
        <v>12</v>
      </c>
      <c r="G117" s="38" t="s">
        <v>517</v>
      </c>
      <c r="H117" s="33" t="s">
        <v>518</v>
      </c>
      <c r="I117" s="37"/>
      <c r="J117" s="31">
        <v>486.78</v>
      </c>
      <c r="K117" s="31">
        <v>399</v>
      </c>
      <c r="L117" s="12">
        <f t="shared" si="1"/>
        <v>0</v>
      </c>
      <c r="M117" s="27" t="s">
        <v>951</v>
      </c>
    </row>
    <row r="118" spans="2:13">
      <c r="B118" s="28" t="s">
        <v>10</v>
      </c>
      <c r="C118" s="29" t="s">
        <v>973</v>
      </c>
      <c r="D118" s="29" t="s">
        <v>1409</v>
      </c>
      <c r="E118" s="13" t="s">
        <v>519</v>
      </c>
      <c r="F118" s="29" t="s">
        <v>12</v>
      </c>
      <c r="G118" s="38" t="s">
        <v>508</v>
      </c>
      <c r="H118" s="33" t="s">
        <v>520</v>
      </c>
      <c r="I118" s="37"/>
      <c r="J118" s="31">
        <v>226.00499999999997</v>
      </c>
      <c r="K118" s="31">
        <v>185.24999999999997</v>
      </c>
      <c r="L118" s="12">
        <f t="shared" si="1"/>
        <v>0</v>
      </c>
      <c r="M118" s="27" t="s">
        <v>952</v>
      </c>
    </row>
    <row r="119" spans="2:13">
      <c r="B119" s="28" t="s">
        <v>10</v>
      </c>
      <c r="C119" s="29" t="s">
        <v>973</v>
      </c>
      <c r="D119" s="29" t="s">
        <v>1410</v>
      </c>
      <c r="E119" s="13" t="s">
        <v>521</v>
      </c>
      <c r="F119" s="29" t="s">
        <v>12</v>
      </c>
      <c r="G119" s="38" t="s">
        <v>511</v>
      </c>
      <c r="H119" s="33" t="s">
        <v>522</v>
      </c>
      <c r="I119" s="37"/>
      <c r="J119" s="31">
        <v>312.93</v>
      </c>
      <c r="K119" s="31">
        <v>256.5</v>
      </c>
      <c r="L119" s="12">
        <f t="shared" si="1"/>
        <v>0</v>
      </c>
      <c r="M119" s="27" t="s">
        <v>952</v>
      </c>
    </row>
    <row r="120" spans="2:13">
      <c r="B120" s="28" t="s">
        <v>10</v>
      </c>
      <c r="C120" s="29" t="s">
        <v>973</v>
      </c>
      <c r="D120" s="29" t="s">
        <v>1411</v>
      </c>
      <c r="E120" s="13" t="s">
        <v>523</v>
      </c>
      <c r="F120" s="29" t="s">
        <v>12</v>
      </c>
      <c r="G120" s="38" t="s">
        <v>514</v>
      </c>
      <c r="H120" s="33" t="s">
        <v>524</v>
      </c>
      <c r="I120" s="37"/>
      <c r="J120" s="31">
        <v>399.85500000000002</v>
      </c>
      <c r="K120" s="31">
        <v>327.75</v>
      </c>
      <c r="L120" s="12">
        <f t="shared" si="1"/>
        <v>0</v>
      </c>
      <c r="M120" s="27" t="s">
        <v>952</v>
      </c>
    </row>
    <row r="121" spans="2:13">
      <c r="B121" s="28" t="s">
        <v>10</v>
      </c>
      <c r="C121" s="29" t="s">
        <v>973</v>
      </c>
      <c r="D121" s="29" t="s">
        <v>1412</v>
      </c>
      <c r="E121" s="13" t="s">
        <v>525</v>
      </c>
      <c r="F121" s="29" t="s">
        <v>12</v>
      </c>
      <c r="G121" s="38" t="s">
        <v>526</v>
      </c>
      <c r="H121" s="33" t="s">
        <v>527</v>
      </c>
      <c r="I121" s="37"/>
      <c r="J121" s="31">
        <v>409.9199999999999</v>
      </c>
      <c r="K121" s="31">
        <v>335.99999999999994</v>
      </c>
      <c r="L121" s="12">
        <f t="shared" si="1"/>
        <v>0</v>
      </c>
      <c r="M121" s="27" t="s">
        <v>952</v>
      </c>
    </row>
    <row r="122" spans="2:13">
      <c r="B122" s="28" t="s">
        <v>10</v>
      </c>
      <c r="C122" s="29" t="s">
        <v>973</v>
      </c>
      <c r="D122" s="29" t="s">
        <v>1413</v>
      </c>
      <c r="E122" s="13" t="s">
        <v>528</v>
      </c>
      <c r="F122" s="29" t="s">
        <v>12</v>
      </c>
      <c r="G122" s="38" t="s">
        <v>529</v>
      </c>
      <c r="H122" s="33" t="s">
        <v>530</v>
      </c>
      <c r="I122" s="37"/>
      <c r="J122" s="31">
        <v>613.04999999999995</v>
      </c>
      <c r="K122" s="31">
        <v>502.5</v>
      </c>
      <c r="L122" s="12">
        <f t="shared" si="1"/>
        <v>0</v>
      </c>
      <c r="M122" s="27" t="s">
        <v>952</v>
      </c>
    </row>
    <row r="123" spans="2:13">
      <c r="B123" s="28" t="s">
        <v>10</v>
      </c>
      <c r="C123" s="29" t="s">
        <v>973</v>
      </c>
      <c r="D123" s="29" t="s">
        <v>1414</v>
      </c>
      <c r="E123" s="13" t="s">
        <v>531</v>
      </c>
      <c r="F123" s="29" t="s">
        <v>12</v>
      </c>
      <c r="G123" s="38" t="s">
        <v>532</v>
      </c>
      <c r="H123" s="33" t="s">
        <v>533</v>
      </c>
      <c r="I123" s="37"/>
      <c r="J123" s="31">
        <v>773.17</v>
      </c>
      <c r="K123" s="31">
        <v>633.75</v>
      </c>
      <c r="L123" s="12">
        <f t="shared" si="1"/>
        <v>0</v>
      </c>
      <c r="M123" s="27" t="s">
        <v>952</v>
      </c>
    </row>
    <row r="124" spans="2:13">
      <c r="B124" s="28" t="s">
        <v>10</v>
      </c>
      <c r="C124" s="29" t="s">
        <v>973</v>
      </c>
      <c r="D124" s="29" t="s">
        <v>1415</v>
      </c>
      <c r="E124" s="13" t="s">
        <v>534</v>
      </c>
      <c r="F124" s="29" t="s">
        <v>12</v>
      </c>
      <c r="G124" s="38" t="s">
        <v>535</v>
      </c>
      <c r="H124" s="33" t="s">
        <v>536</v>
      </c>
      <c r="I124" s="37"/>
      <c r="J124" s="31">
        <v>364.17</v>
      </c>
      <c r="K124" s="31">
        <v>298.5</v>
      </c>
      <c r="L124" s="12">
        <f t="shared" si="1"/>
        <v>0</v>
      </c>
      <c r="M124" s="27" t="s">
        <v>953</v>
      </c>
    </row>
    <row r="125" spans="2:13">
      <c r="B125" s="28" t="s">
        <v>10</v>
      </c>
      <c r="C125" s="29" t="s">
        <v>973</v>
      </c>
      <c r="D125" s="29" t="s">
        <v>1416</v>
      </c>
      <c r="E125" s="13" t="s">
        <v>537</v>
      </c>
      <c r="F125" s="29" t="s">
        <v>12</v>
      </c>
      <c r="G125" s="38" t="s">
        <v>535</v>
      </c>
      <c r="H125" s="33" t="s">
        <v>538</v>
      </c>
      <c r="I125" s="37"/>
      <c r="J125" s="31">
        <v>411.75</v>
      </c>
      <c r="K125" s="31">
        <v>337.5</v>
      </c>
      <c r="L125" s="12">
        <f t="shared" si="1"/>
        <v>0</v>
      </c>
      <c r="M125" s="27" t="s">
        <v>953</v>
      </c>
    </row>
    <row r="126" spans="2:13">
      <c r="B126" s="28" t="s">
        <v>10</v>
      </c>
      <c r="C126" s="29" t="s">
        <v>973</v>
      </c>
      <c r="D126" s="29" t="s">
        <v>1417</v>
      </c>
      <c r="E126" s="13" t="s">
        <v>539</v>
      </c>
      <c r="F126" s="29" t="s">
        <v>12</v>
      </c>
      <c r="G126" s="38" t="s">
        <v>535</v>
      </c>
      <c r="H126" s="33" t="s">
        <v>540</v>
      </c>
      <c r="I126" s="37"/>
      <c r="J126" s="31">
        <v>436.45499999999993</v>
      </c>
      <c r="K126" s="31">
        <v>357.74999999999994</v>
      </c>
      <c r="L126" s="12">
        <f t="shared" si="1"/>
        <v>0</v>
      </c>
      <c r="M126" s="27" t="s">
        <v>953</v>
      </c>
    </row>
    <row r="127" spans="2:13">
      <c r="B127" s="28" t="s">
        <v>10</v>
      </c>
      <c r="C127" s="29" t="s">
        <v>973</v>
      </c>
      <c r="D127" s="29" t="s">
        <v>1418</v>
      </c>
      <c r="E127" s="13" t="s">
        <v>541</v>
      </c>
      <c r="F127" s="29" t="s">
        <v>12</v>
      </c>
      <c r="G127" s="38" t="s">
        <v>535</v>
      </c>
      <c r="H127" s="33" t="s">
        <v>542</v>
      </c>
      <c r="I127" s="37"/>
      <c r="J127" s="31">
        <v>508.74</v>
      </c>
      <c r="K127" s="31">
        <v>417</v>
      </c>
      <c r="L127" s="12">
        <f t="shared" si="1"/>
        <v>0</v>
      </c>
      <c r="M127" s="27" t="s">
        <v>953</v>
      </c>
    </row>
    <row r="128" spans="2:13">
      <c r="B128" s="28" t="s">
        <v>10</v>
      </c>
      <c r="C128" s="29" t="s">
        <v>973</v>
      </c>
      <c r="D128" s="29" t="s">
        <v>1419</v>
      </c>
      <c r="E128" s="13" t="s">
        <v>543</v>
      </c>
      <c r="F128" s="29" t="s">
        <v>12</v>
      </c>
      <c r="G128" s="38" t="s">
        <v>535</v>
      </c>
      <c r="H128" s="33" t="s">
        <v>544</v>
      </c>
      <c r="I128" s="37"/>
      <c r="J128" s="31">
        <v>635.92499999999995</v>
      </c>
      <c r="K128" s="31">
        <v>521.25</v>
      </c>
      <c r="L128" s="12">
        <f t="shared" si="1"/>
        <v>0</v>
      </c>
      <c r="M128" s="27" t="s">
        <v>953</v>
      </c>
    </row>
    <row r="129" spans="2:13">
      <c r="B129" s="28" t="s">
        <v>10</v>
      </c>
      <c r="C129" s="29" t="s">
        <v>973</v>
      </c>
      <c r="D129" s="29" t="s">
        <v>1420</v>
      </c>
      <c r="E129" s="13" t="s">
        <v>545</v>
      </c>
      <c r="F129" s="29" t="s">
        <v>12</v>
      </c>
      <c r="G129" s="38" t="s">
        <v>546</v>
      </c>
      <c r="H129" s="33" t="s">
        <v>547</v>
      </c>
      <c r="I129" s="37"/>
      <c r="J129" s="31">
        <v>47.58</v>
      </c>
      <c r="K129" s="31">
        <v>39</v>
      </c>
      <c r="L129" s="12">
        <f t="shared" si="1"/>
        <v>0</v>
      </c>
      <c r="M129" s="27" t="s">
        <v>954</v>
      </c>
    </row>
    <row r="130" spans="2:13">
      <c r="B130" s="28" t="s">
        <v>10</v>
      </c>
      <c r="C130" s="29" t="s">
        <v>973</v>
      </c>
      <c r="D130" s="29" t="s">
        <v>1421</v>
      </c>
      <c r="E130" s="13" t="s">
        <v>1046</v>
      </c>
      <c r="F130" s="29" t="s">
        <v>12</v>
      </c>
      <c r="G130" s="38" t="s">
        <v>439</v>
      </c>
      <c r="H130" s="33" t="s">
        <v>1243</v>
      </c>
      <c r="I130" s="37"/>
      <c r="J130" s="31">
        <v>1725.69</v>
      </c>
      <c r="K130" s="31">
        <v>1414.5</v>
      </c>
      <c r="L130" s="12">
        <f t="shared" si="1"/>
        <v>0</v>
      </c>
      <c r="M130" s="24" t="s">
        <v>1048</v>
      </c>
    </row>
    <row r="131" spans="2:13">
      <c r="B131" s="28" t="s">
        <v>10</v>
      </c>
      <c r="C131" s="29" t="s">
        <v>973</v>
      </c>
      <c r="D131" s="29" t="s">
        <v>1422</v>
      </c>
      <c r="E131" s="13">
        <v>4062</v>
      </c>
      <c r="F131" s="29" t="s">
        <v>12</v>
      </c>
      <c r="G131" s="38" t="s">
        <v>117</v>
      </c>
      <c r="H131" s="33" t="s">
        <v>1287</v>
      </c>
      <c r="I131" s="37"/>
      <c r="J131" s="31">
        <v>324.83</v>
      </c>
      <c r="K131" s="31">
        <v>266.25</v>
      </c>
      <c r="L131" s="12">
        <f t="shared" si="1"/>
        <v>0</v>
      </c>
      <c r="M131" s="27" t="s">
        <v>1289</v>
      </c>
    </row>
    <row r="132" spans="2:13">
      <c r="B132" s="28" t="s">
        <v>10</v>
      </c>
      <c r="C132" s="29" t="s">
        <v>973</v>
      </c>
      <c r="D132" s="29" t="s">
        <v>1423</v>
      </c>
      <c r="E132" s="13">
        <v>4070</v>
      </c>
      <c r="F132" s="29" t="s">
        <v>12</v>
      </c>
      <c r="G132" s="38" t="s">
        <v>122</v>
      </c>
      <c r="H132" s="33" t="s">
        <v>1288</v>
      </c>
      <c r="I132" s="37"/>
      <c r="J132" s="31">
        <v>534.36</v>
      </c>
      <c r="K132" s="31">
        <v>438</v>
      </c>
      <c r="L132" s="12">
        <f t="shared" si="1"/>
        <v>0</v>
      </c>
      <c r="M132" s="27" t="s">
        <v>1289</v>
      </c>
    </row>
    <row r="133" spans="2:13">
      <c r="B133" s="28" t="s">
        <v>10</v>
      </c>
      <c r="C133" s="29" t="s">
        <v>974</v>
      </c>
      <c r="D133" s="29" t="s">
        <v>1424</v>
      </c>
      <c r="E133" s="13" t="s">
        <v>163</v>
      </c>
      <c r="F133" s="29" t="s">
        <v>12</v>
      </c>
      <c r="G133" s="38" t="s">
        <v>164</v>
      </c>
      <c r="H133" s="33" t="s">
        <v>165</v>
      </c>
      <c r="I133" s="37"/>
      <c r="J133" s="31">
        <v>1075.125</v>
      </c>
      <c r="K133" s="31">
        <v>881.25</v>
      </c>
      <c r="L133" s="12">
        <f t="shared" si="1"/>
        <v>0</v>
      </c>
      <c r="M133" s="23" t="s">
        <v>923</v>
      </c>
    </row>
    <row r="134" spans="2:13">
      <c r="B134" s="28" t="s">
        <v>10</v>
      </c>
      <c r="C134" s="29" t="s">
        <v>974</v>
      </c>
      <c r="D134" s="29" t="s">
        <v>1425</v>
      </c>
      <c r="E134" s="13" t="s">
        <v>166</v>
      </c>
      <c r="F134" s="29" t="s">
        <v>12</v>
      </c>
      <c r="G134" s="38" t="s">
        <v>167</v>
      </c>
      <c r="H134" s="33" t="s">
        <v>168</v>
      </c>
      <c r="I134" s="37"/>
      <c r="J134" s="31">
        <v>647.81999999999994</v>
      </c>
      <c r="K134" s="31">
        <v>531</v>
      </c>
      <c r="L134" s="12">
        <f t="shared" si="1"/>
        <v>0</v>
      </c>
      <c r="M134" s="23" t="s">
        <v>923</v>
      </c>
    </row>
    <row r="135" spans="2:13">
      <c r="B135" s="28" t="s">
        <v>10</v>
      </c>
      <c r="C135" s="29" t="s">
        <v>974</v>
      </c>
      <c r="D135" s="29" t="s">
        <v>1426</v>
      </c>
      <c r="E135" s="13" t="s">
        <v>169</v>
      </c>
      <c r="F135" s="29" t="s">
        <v>12</v>
      </c>
      <c r="G135" s="38" t="s">
        <v>170</v>
      </c>
      <c r="H135" s="33" t="s">
        <v>171</v>
      </c>
      <c r="I135" s="37"/>
      <c r="J135" s="31">
        <v>576.44999999999993</v>
      </c>
      <c r="K135" s="31">
        <v>472.5</v>
      </c>
      <c r="L135" s="12">
        <f t="shared" si="1"/>
        <v>0</v>
      </c>
      <c r="M135" s="23" t="s">
        <v>924</v>
      </c>
    </row>
    <row r="136" spans="2:13">
      <c r="B136" s="28" t="s">
        <v>10</v>
      </c>
      <c r="C136" s="29" t="s">
        <v>974</v>
      </c>
      <c r="D136" s="29" t="s">
        <v>1427</v>
      </c>
      <c r="E136" s="13" t="s">
        <v>177</v>
      </c>
      <c r="F136" s="29" t="s">
        <v>12</v>
      </c>
      <c r="G136" s="38" t="s">
        <v>178</v>
      </c>
      <c r="H136" s="33" t="s">
        <v>179</v>
      </c>
      <c r="I136" s="37"/>
      <c r="J136" s="31">
        <v>838.14</v>
      </c>
      <c r="K136" s="31">
        <v>687</v>
      </c>
      <c r="L136" s="12">
        <f t="shared" si="1"/>
        <v>0</v>
      </c>
      <c r="M136" s="23" t="s">
        <v>923</v>
      </c>
    </row>
    <row r="137" spans="2:13">
      <c r="B137" s="28" t="s">
        <v>10</v>
      </c>
      <c r="C137" s="29" t="s">
        <v>974</v>
      </c>
      <c r="D137" s="29" t="s">
        <v>1428</v>
      </c>
      <c r="E137" s="13" t="s">
        <v>180</v>
      </c>
      <c r="F137" s="29" t="s">
        <v>12</v>
      </c>
      <c r="G137" s="38" t="s">
        <v>181</v>
      </c>
      <c r="H137" s="33" t="s">
        <v>182</v>
      </c>
      <c r="I137" s="37"/>
      <c r="J137" s="31">
        <v>453.84</v>
      </c>
      <c r="K137" s="31">
        <v>372</v>
      </c>
      <c r="L137" s="12">
        <f t="shared" si="1"/>
        <v>0</v>
      </c>
      <c r="M137" s="23" t="s">
        <v>924</v>
      </c>
    </row>
    <row r="138" spans="2:13">
      <c r="B138" s="28" t="s">
        <v>10</v>
      </c>
      <c r="C138" s="29" t="s">
        <v>974</v>
      </c>
      <c r="D138" s="29" t="s">
        <v>1429</v>
      </c>
      <c r="E138" s="13" t="s">
        <v>183</v>
      </c>
      <c r="F138" s="29" t="s">
        <v>12</v>
      </c>
      <c r="G138" s="38" t="s">
        <v>184</v>
      </c>
      <c r="H138" s="33" t="s">
        <v>185</v>
      </c>
      <c r="I138" s="37"/>
      <c r="J138" s="31">
        <v>519.72</v>
      </c>
      <c r="K138" s="31">
        <v>426</v>
      </c>
      <c r="L138" s="12">
        <f t="shared" si="1"/>
        <v>0</v>
      </c>
      <c r="M138" s="23" t="s">
        <v>924</v>
      </c>
    </row>
    <row r="139" spans="2:13">
      <c r="B139" s="28" t="s">
        <v>10</v>
      </c>
      <c r="C139" s="29" t="s">
        <v>974</v>
      </c>
      <c r="D139" s="29" t="s">
        <v>1430</v>
      </c>
      <c r="E139" s="13" t="s">
        <v>207</v>
      </c>
      <c r="F139" s="29" t="s">
        <v>12</v>
      </c>
      <c r="G139" s="38" t="s">
        <v>208</v>
      </c>
      <c r="H139" s="33" t="s">
        <v>209</v>
      </c>
      <c r="I139" s="37"/>
      <c r="J139" s="31">
        <v>2882.25</v>
      </c>
      <c r="K139" s="31">
        <v>2362.5</v>
      </c>
      <c r="L139" s="12">
        <f t="shared" si="1"/>
        <v>0</v>
      </c>
      <c r="M139" s="23" t="s">
        <v>924</v>
      </c>
    </row>
    <row r="140" spans="2:13">
      <c r="B140" s="28" t="s">
        <v>10</v>
      </c>
      <c r="C140" s="29" t="s">
        <v>974</v>
      </c>
      <c r="D140" s="29" t="s">
        <v>1431</v>
      </c>
      <c r="E140" s="13" t="s">
        <v>210</v>
      </c>
      <c r="F140" s="29" t="s">
        <v>12</v>
      </c>
      <c r="G140" s="38" t="s">
        <v>170</v>
      </c>
      <c r="H140" s="33" t="s">
        <v>211</v>
      </c>
      <c r="I140" s="37"/>
      <c r="J140" s="31">
        <v>576.44999999999993</v>
      </c>
      <c r="K140" s="31">
        <v>472.5</v>
      </c>
      <c r="L140" s="12">
        <f t="shared" si="1"/>
        <v>0</v>
      </c>
      <c r="M140" s="23" t="s">
        <v>925</v>
      </c>
    </row>
    <row r="141" spans="2:13">
      <c r="B141" s="28" t="s">
        <v>10</v>
      </c>
      <c r="C141" s="29" t="s">
        <v>974</v>
      </c>
      <c r="D141" s="29" t="s">
        <v>1432</v>
      </c>
      <c r="E141" s="13" t="s">
        <v>475</v>
      </c>
      <c r="F141" s="29" t="s">
        <v>12</v>
      </c>
      <c r="G141" s="38" t="s">
        <v>476</v>
      </c>
      <c r="H141" s="33"/>
      <c r="I141" s="37"/>
      <c r="J141" s="31">
        <v>301.03499999999997</v>
      </c>
      <c r="K141" s="31">
        <v>246.75</v>
      </c>
      <c r="L141" s="12">
        <f t="shared" si="1"/>
        <v>0</v>
      </c>
      <c r="M141" s="24" t="s">
        <v>946</v>
      </c>
    </row>
    <row r="142" spans="2:13">
      <c r="B142" s="28" t="s">
        <v>10</v>
      </c>
      <c r="C142" s="29" t="s">
        <v>974</v>
      </c>
      <c r="D142" s="29" t="s">
        <v>1433</v>
      </c>
      <c r="E142" s="13" t="s">
        <v>477</v>
      </c>
      <c r="F142" s="29" t="s">
        <v>12</v>
      </c>
      <c r="G142" s="38" t="s">
        <v>476</v>
      </c>
      <c r="H142" s="33"/>
      <c r="I142" s="37"/>
      <c r="J142" s="31">
        <v>544.42499999999995</v>
      </c>
      <c r="K142" s="31">
        <v>446.25</v>
      </c>
      <c r="L142" s="12">
        <f t="shared" ref="L142:L212" si="2">I142*J142</f>
        <v>0</v>
      </c>
      <c r="M142" s="24" t="s">
        <v>947</v>
      </c>
    </row>
    <row r="143" spans="2:13">
      <c r="B143" s="28" t="s">
        <v>10</v>
      </c>
      <c r="C143" s="29" t="s">
        <v>975</v>
      </c>
      <c r="D143" s="29" t="s">
        <v>1434</v>
      </c>
      <c r="E143" s="13" t="s">
        <v>401</v>
      </c>
      <c r="F143" s="29" t="s">
        <v>12</v>
      </c>
      <c r="G143" s="38" t="s">
        <v>402</v>
      </c>
      <c r="H143" s="33" t="s">
        <v>403</v>
      </c>
      <c r="I143" s="37"/>
      <c r="J143" s="31">
        <v>637.755</v>
      </c>
      <c r="K143" s="31">
        <v>522.75</v>
      </c>
      <c r="L143" s="12">
        <f t="shared" si="2"/>
        <v>0</v>
      </c>
      <c r="M143" s="23" t="s">
        <v>930</v>
      </c>
    </row>
    <row r="144" spans="2:13">
      <c r="B144" s="28" t="s">
        <v>10</v>
      </c>
      <c r="C144" s="29" t="s">
        <v>975</v>
      </c>
      <c r="D144" s="29" t="s">
        <v>1435</v>
      </c>
      <c r="E144" s="13" t="s">
        <v>404</v>
      </c>
      <c r="F144" s="29" t="s">
        <v>12</v>
      </c>
      <c r="G144" s="38" t="s">
        <v>405</v>
      </c>
      <c r="H144" s="33" t="s">
        <v>406</v>
      </c>
      <c r="I144" s="37"/>
      <c r="J144" s="31">
        <v>828.07499999999993</v>
      </c>
      <c r="K144" s="31">
        <v>678.75</v>
      </c>
      <c r="L144" s="12">
        <f t="shared" si="2"/>
        <v>0</v>
      </c>
      <c r="M144" s="23" t="s">
        <v>930</v>
      </c>
    </row>
    <row r="145" spans="2:13">
      <c r="B145" s="28" t="s">
        <v>10</v>
      </c>
      <c r="C145" s="29" t="s">
        <v>975</v>
      </c>
      <c r="D145" s="29" t="s">
        <v>1436</v>
      </c>
      <c r="E145" s="13">
        <v>55210</v>
      </c>
      <c r="F145" s="29" t="s">
        <v>12</v>
      </c>
      <c r="G145" s="38" t="s">
        <v>1290</v>
      </c>
      <c r="H145" s="33" t="s">
        <v>1293</v>
      </c>
      <c r="I145" s="37"/>
      <c r="J145" s="31">
        <v>365.63</v>
      </c>
      <c r="K145" s="31">
        <v>299.7</v>
      </c>
      <c r="L145" s="12">
        <f t="shared" si="2"/>
        <v>0</v>
      </c>
      <c r="M145" s="24" t="s">
        <v>1294</v>
      </c>
    </row>
    <row r="146" spans="2:13">
      <c r="B146" s="28" t="s">
        <v>10</v>
      </c>
      <c r="C146" s="29" t="s">
        <v>975</v>
      </c>
      <c r="D146" s="29" t="s">
        <v>1437</v>
      </c>
      <c r="E146" s="13">
        <v>55212</v>
      </c>
      <c r="F146" s="29" t="s">
        <v>12</v>
      </c>
      <c r="G146" s="38" t="s">
        <v>1290</v>
      </c>
      <c r="H146" s="33" t="s">
        <v>1291</v>
      </c>
      <c r="I146" s="37"/>
      <c r="J146" s="31">
        <v>402.96</v>
      </c>
      <c r="K146" s="31">
        <v>330.3</v>
      </c>
      <c r="L146" s="12">
        <f t="shared" si="2"/>
        <v>0</v>
      </c>
      <c r="M146" s="24" t="s">
        <v>1292</v>
      </c>
    </row>
    <row r="147" spans="2:13">
      <c r="B147" s="28" t="s">
        <v>10</v>
      </c>
      <c r="C147" s="29" t="s">
        <v>975</v>
      </c>
      <c r="D147" s="29" t="s">
        <v>1438</v>
      </c>
      <c r="E147" s="13">
        <v>4254</v>
      </c>
      <c r="F147" s="29" t="s">
        <v>12</v>
      </c>
      <c r="G147" s="38" t="s">
        <v>407</v>
      </c>
      <c r="H147" s="33" t="s">
        <v>408</v>
      </c>
      <c r="I147" s="37"/>
      <c r="J147" s="31">
        <v>37.515000000000001</v>
      </c>
      <c r="K147" s="31">
        <v>30.75</v>
      </c>
      <c r="L147" s="12">
        <f t="shared" si="2"/>
        <v>0</v>
      </c>
      <c r="M147" s="23" t="s">
        <v>930</v>
      </c>
    </row>
    <row r="148" spans="2:13">
      <c r="B148" s="28" t="s">
        <v>10</v>
      </c>
      <c r="C148" s="29" t="s">
        <v>976</v>
      </c>
      <c r="D148" s="29" t="s">
        <v>1439</v>
      </c>
      <c r="E148" s="13" t="s">
        <v>215</v>
      </c>
      <c r="F148" s="29" t="s">
        <v>12</v>
      </c>
      <c r="G148" s="38" t="s">
        <v>216</v>
      </c>
      <c r="H148" s="33" t="s">
        <v>217</v>
      </c>
      <c r="I148" s="37"/>
      <c r="J148" s="31">
        <v>255.285</v>
      </c>
      <c r="K148" s="31">
        <v>209.25</v>
      </c>
      <c r="L148" s="12">
        <f t="shared" si="2"/>
        <v>0</v>
      </c>
      <c r="M148" s="23" t="s">
        <v>925</v>
      </c>
    </row>
    <row r="149" spans="2:13">
      <c r="B149" s="28" t="s">
        <v>10</v>
      </c>
      <c r="C149" s="29" t="s">
        <v>976</v>
      </c>
      <c r="D149" s="29" t="s">
        <v>1440</v>
      </c>
      <c r="E149" s="13" t="s">
        <v>218</v>
      </c>
      <c r="F149" s="29" t="s">
        <v>12</v>
      </c>
      <c r="G149" s="38" t="s">
        <v>219</v>
      </c>
      <c r="H149" s="33" t="s">
        <v>220</v>
      </c>
      <c r="I149" s="37"/>
      <c r="J149" s="31">
        <v>387.96</v>
      </c>
      <c r="K149" s="31">
        <v>318</v>
      </c>
      <c r="L149" s="12">
        <f t="shared" si="2"/>
        <v>0</v>
      </c>
      <c r="M149" s="23" t="s">
        <v>925</v>
      </c>
    </row>
    <row r="150" spans="2:13">
      <c r="B150" s="28" t="s">
        <v>10</v>
      </c>
      <c r="C150" s="29" t="s">
        <v>976</v>
      </c>
      <c r="D150" s="29" t="s">
        <v>1441</v>
      </c>
      <c r="E150" s="13" t="s">
        <v>221</v>
      </c>
      <c r="F150" s="29" t="s">
        <v>12</v>
      </c>
      <c r="G150" s="38" t="s">
        <v>222</v>
      </c>
      <c r="H150" s="33" t="s">
        <v>223</v>
      </c>
      <c r="I150" s="37"/>
      <c r="J150" s="31">
        <v>351.36</v>
      </c>
      <c r="K150" s="31">
        <v>288</v>
      </c>
      <c r="L150" s="12">
        <f t="shared" si="2"/>
        <v>0</v>
      </c>
      <c r="M150" s="23" t="s">
        <v>927</v>
      </c>
    </row>
    <row r="151" spans="2:13">
      <c r="B151" s="28" t="s">
        <v>10</v>
      </c>
      <c r="C151" s="29" t="s">
        <v>976</v>
      </c>
      <c r="D151" s="29" t="s">
        <v>1442</v>
      </c>
      <c r="E151" s="13" t="s">
        <v>224</v>
      </c>
      <c r="F151" s="29" t="s">
        <v>12</v>
      </c>
      <c r="G151" s="38" t="s">
        <v>225</v>
      </c>
      <c r="H151" s="33" t="s">
        <v>226</v>
      </c>
      <c r="I151" s="37"/>
      <c r="J151" s="31">
        <v>221.43</v>
      </c>
      <c r="K151" s="31">
        <v>181.5</v>
      </c>
      <c r="L151" s="12">
        <f t="shared" si="2"/>
        <v>0</v>
      </c>
      <c r="M151" s="23" t="s">
        <v>927</v>
      </c>
    </row>
    <row r="152" spans="2:13">
      <c r="B152" s="28" t="s">
        <v>10</v>
      </c>
      <c r="C152" s="29" t="s">
        <v>976</v>
      </c>
      <c r="D152" s="29" t="s">
        <v>1443</v>
      </c>
      <c r="E152" s="13" t="s">
        <v>227</v>
      </c>
      <c r="F152" s="29" t="s">
        <v>12</v>
      </c>
      <c r="G152" s="38" t="s">
        <v>228</v>
      </c>
      <c r="H152" s="33" t="s">
        <v>229</v>
      </c>
      <c r="I152" s="37"/>
      <c r="J152" s="31">
        <v>258.94499999999999</v>
      </c>
      <c r="K152" s="31">
        <v>212.25</v>
      </c>
      <c r="L152" s="12">
        <f t="shared" si="2"/>
        <v>0</v>
      </c>
      <c r="M152" s="23" t="s">
        <v>927</v>
      </c>
    </row>
    <row r="153" spans="2:13">
      <c r="B153" s="28" t="s">
        <v>10</v>
      </c>
      <c r="C153" s="29" t="s">
        <v>976</v>
      </c>
      <c r="D153" s="29" t="s">
        <v>1444</v>
      </c>
      <c r="E153" s="13" t="s">
        <v>230</v>
      </c>
      <c r="F153" s="29" t="s">
        <v>12</v>
      </c>
      <c r="G153" s="38" t="s">
        <v>231</v>
      </c>
      <c r="H153" s="33" t="s">
        <v>232</v>
      </c>
      <c r="I153" s="37"/>
      <c r="J153" s="31">
        <v>525.21</v>
      </c>
      <c r="K153" s="31">
        <v>430.5</v>
      </c>
      <c r="L153" s="12">
        <f t="shared" si="2"/>
        <v>0</v>
      </c>
      <c r="M153" s="23" t="s">
        <v>921</v>
      </c>
    </row>
    <row r="154" spans="2:13">
      <c r="B154" s="28" t="s">
        <v>10</v>
      </c>
      <c r="C154" s="29" t="s">
        <v>976</v>
      </c>
      <c r="D154" s="29" t="s">
        <v>1445</v>
      </c>
      <c r="E154" s="13" t="s">
        <v>454</v>
      </c>
      <c r="F154" s="29" t="s">
        <v>12</v>
      </c>
      <c r="G154" s="38" t="s">
        <v>455</v>
      </c>
      <c r="H154" s="33" t="s">
        <v>456</v>
      </c>
      <c r="I154" s="37"/>
      <c r="J154" s="31">
        <v>1718.37</v>
      </c>
      <c r="K154" s="31">
        <v>1408.5</v>
      </c>
      <c r="L154" s="12">
        <f t="shared" si="2"/>
        <v>0</v>
      </c>
      <c r="M154" s="27" t="s">
        <v>944</v>
      </c>
    </row>
    <row r="155" spans="2:13">
      <c r="B155" s="28" t="s">
        <v>10</v>
      </c>
      <c r="C155" s="29" t="s">
        <v>976</v>
      </c>
      <c r="D155" s="29" t="s">
        <v>1446</v>
      </c>
      <c r="E155" s="13" t="s">
        <v>457</v>
      </c>
      <c r="F155" s="29" t="s">
        <v>12</v>
      </c>
      <c r="G155" s="38" t="s">
        <v>458</v>
      </c>
      <c r="H155" s="33" t="s">
        <v>459</v>
      </c>
      <c r="I155" s="37"/>
      <c r="J155" s="31">
        <v>1125.45</v>
      </c>
      <c r="K155" s="31">
        <v>922.5</v>
      </c>
      <c r="L155" s="12">
        <f t="shared" si="2"/>
        <v>0</v>
      </c>
      <c r="M155" s="27" t="s">
        <v>944</v>
      </c>
    </row>
    <row r="156" spans="2:13">
      <c r="B156" s="28" t="s">
        <v>10</v>
      </c>
      <c r="C156" s="29" t="s">
        <v>976</v>
      </c>
      <c r="D156" s="29" t="s">
        <v>1447</v>
      </c>
      <c r="E156" s="13" t="s">
        <v>460</v>
      </c>
      <c r="F156" s="29" t="s">
        <v>12</v>
      </c>
      <c r="G156" s="38" t="s">
        <v>461</v>
      </c>
      <c r="H156" s="33" t="s">
        <v>462</v>
      </c>
      <c r="I156" s="37"/>
      <c r="J156" s="31">
        <v>678.01499999999999</v>
      </c>
      <c r="K156" s="31">
        <v>555.75</v>
      </c>
      <c r="L156" s="12">
        <f t="shared" si="2"/>
        <v>0</v>
      </c>
      <c r="M156" s="27" t="s">
        <v>944</v>
      </c>
    </row>
    <row r="157" spans="2:13">
      <c r="B157" s="28" t="s">
        <v>10</v>
      </c>
      <c r="C157" s="29" t="s">
        <v>976</v>
      </c>
      <c r="D157" s="29" t="s">
        <v>1448</v>
      </c>
      <c r="E157" s="13" t="s">
        <v>463</v>
      </c>
      <c r="F157" s="29" t="s">
        <v>12</v>
      </c>
      <c r="G157" s="38" t="s">
        <v>464</v>
      </c>
      <c r="H157" s="33" t="s">
        <v>465</v>
      </c>
      <c r="I157" s="37"/>
      <c r="J157" s="31">
        <v>798.79499999999996</v>
      </c>
      <c r="K157" s="31">
        <v>654.75</v>
      </c>
      <c r="L157" s="12">
        <f t="shared" si="2"/>
        <v>0</v>
      </c>
      <c r="M157" s="27" t="s">
        <v>944</v>
      </c>
    </row>
    <row r="158" spans="2:13">
      <c r="B158" s="28" t="s">
        <v>10</v>
      </c>
      <c r="C158" s="29" t="s">
        <v>976</v>
      </c>
      <c r="D158" s="29" t="s">
        <v>1449</v>
      </c>
      <c r="E158" s="13" t="s">
        <v>466</v>
      </c>
      <c r="F158" s="29" t="s">
        <v>12</v>
      </c>
      <c r="G158" s="38" t="s">
        <v>464</v>
      </c>
      <c r="H158" s="33" t="s">
        <v>467</v>
      </c>
      <c r="I158" s="37"/>
      <c r="J158" s="31">
        <v>554.49</v>
      </c>
      <c r="K158" s="31">
        <v>454.5</v>
      </c>
      <c r="L158" s="12">
        <f t="shared" si="2"/>
        <v>0</v>
      </c>
      <c r="M158" s="27" t="s">
        <v>944</v>
      </c>
    </row>
    <row r="159" spans="2:13">
      <c r="B159" s="28" t="s">
        <v>10</v>
      </c>
      <c r="C159" s="29" t="s">
        <v>976</v>
      </c>
      <c r="D159" s="29" t="s">
        <v>1450</v>
      </c>
      <c r="E159" s="13" t="s">
        <v>468</v>
      </c>
      <c r="F159" s="29" t="s">
        <v>12</v>
      </c>
      <c r="G159" s="38" t="s">
        <v>464</v>
      </c>
      <c r="H159" s="33" t="s">
        <v>469</v>
      </c>
      <c r="I159" s="37"/>
      <c r="J159" s="31">
        <v>345.87</v>
      </c>
      <c r="K159" s="31">
        <v>283.5</v>
      </c>
      <c r="L159" s="12">
        <f t="shared" si="2"/>
        <v>0</v>
      </c>
      <c r="M159" s="27" t="s">
        <v>944</v>
      </c>
    </row>
    <row r="160" spans="2:13" ht="24">
      <c r="B160" s="28" t="s">
        <v>10</v>
      </c>
      <c r="C160" s="29" t="s">
        <v>976</v>
      </c>
      <c r="D160" s="29" t="s">
        <v>1451</v>
      </c>
      <c r="E160" s="13" t="s">
        <v>470</v>
      </c>
      <c r="F160" s="29" t="s">
        <v>12</v>
      </c>
      <c r="G160" s="38" t="s">
        <v>471</v>
      </c>
      <c r="H160" s="33" t="s">
        <v>472</v>
      </c>
      <c r="I160" s="37"/>
      <c r="J160" s="31">
        <v>12555.63</v>
      </c>
      <c r="K160" s="31">
        <v>10291.5</v>
      </c>
      <c r="L160" s="12">
        <f t="shared" si="2"/>
        <v>0</v>
      </c>
      <c r="M160" s="27" t="s">
        <v>945</v>
      </c>
    </row>
    <row r="161" spans="2:13">
      <c r="B161" s="28" t="s">
        <v>10</v>
      </c>
      <c r="C161" s="29" t="s">
        <v>976</v>
      </c>
      <c r="D161" s="29" t="s">
        <v>1452</v>
      </c>
      <c r="E161" s="13" t="s">
        <v>548</v>
      </c>
      <c r="F161" s="29" t="s">
        <v>955</v>
      </c>
      <c r="G161" s="38" t="s">
        <v>549</v>
      </c>
      <c r="H161" s="33" t="s">
        <v>550</v>
      </c>
      <c r="I161" s="37"/>
      <c r="J161" s="31">
        <v>117.12</v>
      </c>
      <c r="K161" s="31">
        <v>96</v>
      </c>
      <c r="L161" s="12">
        <f t="shared" si="2"/>
        <v>0</v>
      </c>
      <c r="M161" s="24" t="s">
        <v>956</v>
      </c>
    </row>
    <row r="162" spans="2:13">
      <c r="B162" s="28" t="s">
        <v>10</v>
      </c>
      <c r="C162" s="29" t="s">
        <v>976</v>
      </c>
      <c r="D162" s="29" t="s">
        <v>1453</v>
      </c>
      <c r="E162" s="13" t="s">
        <v>551</v>
      </c>
      <c r="F162" s="29" t="s">
        <v>955</v>
      </c>
      <c r="G162" s="38" t="s">
        <v>552</v>
      </c>
      <c r="H162" s="33" t="s">
        <v>553</v>
      </c>
      <c r="I162" s="37"/>
      <c r="J162" s="31">
        <v>1105.32</v>
      </c>
      <c r="K162" s="31">
        <v>906</v>
      </c>
      <c r="L162" s="12">
        <f t="shared" si="2"/>
        <v>0</v>
      </c>
      <c r="M162" s="24" t="s">
        <v>957</v>
      </c>
    </row>
    <row r="163" spans="2:13">
      <c r="B163" s="28" t="s">
        <v>10</v>
      </c>
      <c r="C163" s="29" t="s">
        <v>976</v>
      </c>
      <c r="D163" s="29" t="s">
        <v>1454</v>
      </c>
      <c r="E163" s="13" t="s">
        <v>573</v>
      </c>
      <c r="F163" s="29" t="s">
        <v>955</v>
      </c>
      <c r="G163" s="38" t="s">
        <v>574</v>
      </c>
      <c r="H163" s="33" t="s">
        <v>575</v>
      </c>
      <c r="I163" s="37"/>
      <c r="J163" s="31">
        <v>265.95999999999998</v>
      </c>
      <c r="K163" s="31">
        <v>218</v>
      </c>
      <c r="L163" s="12">
        <f t="shared" si="2"/>
        <v>0</v>
      </c>
      <c r="M163" s="24" t="s">
        <v>963</v>
      </c>
    </row>
    <row r="164" spans="2:13" ht="24">
      <c r="B164" s="28" t="s">
        <v>10</v>
      </c>
      <c r="C164" s="29" t="s">
        <v>976</v>
      </c>
      <c r="D164" s="29" t="s">
        <v>1455</v>
      </c>
      <c r="E164" s="13" t="s">
        <v>576</v>
      </c>
      <c r="F164" s="29" t="s">
        <v>955</v>
      </c>
      <c r="G164" s="38" t="s">
        <v>577</v>
      </c>
      <c r="H164" s="33" t="s">
        <v>578</v>
      </c>
      <c r="I164" s="37"/>
      <c r="J164" s="31">
        <v>734.43999999999994</v>
      </c>
      <c r="K164" s="31">
        <v>602</v>
      </c>
      <c r="L164" s="12">
        <f t="shared" si="2"/>
        <v>0</v>
      </c>
      <c r="M164" s="24" t="s">
        <v>964</v>
      </c>
    </row>
    <row r="165" spans="2:13">
      <c r="B165" s="28" t="s">
        <v>10</v>
      </c>
      <c r="C165" s="29" t="s">
        <v>976</v>
      </c>
      <c r="D165" s="29" t="s">
        <v>1456</v>
      </c>
      <c r="E165" s="13" t="s">
        <v>579</v>
      </c>
      <c r="F165" s="29" t="s">
        <v>955</v>
      </c>
      <c r="G165" s="38" t="s">
        <v>580</v>
      </c>
      <c r="H165" s="33" t="s">
        <v>581</v>
      </c>
      <c r="I165" s="37"/>
      <c r="J165" s="31">
        <v>168.35999999999999</v>
      </c>
      <c r="K165" s="31">
        <v>138</v>
      </c>
      <c r="L165" s="12">
        <f t="shared" si="2"/>
        <v>0</v>
      </c>
      <c r="M165" s="24" t="s">
        <v>965</v>
      </c>
    </row>
    <row r="166" spans="2:13">
      <c r="B166" s="28" t="s">
        <v>10</v>
      </c>
      <c r="C166" s="29" t="s">
        <v>976</v>
      </c>
      <c r="D166" s="29" t="s">
        <v>1457</v>
      </c>
      <c r="E166" s="13" t="s">
        <v>582</v>
      </c>
      <c r="F166" s="29" t="s">
        <v>955</v>
      </c>
      <c r="G166" s="38" t="s">
        <v>583</v>
      </c>
      <c r="H166" s="33" t="s">
        <v>584</v>
      </c>
      <c r="I166" s="37"/>
      <c r="J166" s="31">
        <v>312.32</v>
      </c>
      <c r="K166" s="31">
        <v>256</v>
      </c>
      <c r="L166" s="12">
        <f t="shared" si="2"/>
        <v>0</v>
      </c>
      <c r="M166" s="24" t="s">
        <v>966</v>
      </c>
    </row>
    <row r="167" spans="2:13">
      <c r="B167" s="28" t="s">
        <v>10</v>
      </c>
      <c r="C167" s="29" t="s">
        <v>976</v>
      </c>
      <c r="D167" s="29" t="s">
        <v>1458</v>
      </c>
      <c r="E167" s="13" t="s">
        <v>585</v>
      </c>
      <c r="F167" s="29" t="s">
        <v>955</v>
      </c>
      <c r="G167" s="38" t="s">
        <v>586</v>
      </c>
      <c r="H167" s="33" t="s">
        <v>587</v>
      </c>
      <c r="I167" s="37"/>
      <c r="J167" s="31">
        <v>297.68</v>
      </c>
      <c r="K167" s="31">
        <v>244</v>
      </c>
      <c r="L167" s="12">
        <f t="shared" si="2"/>
        <v>0</v>
      </c>
      <c r="M167" s="24" t="s">
        <v>967</v>
      </c>
    </row>
    <row r="168" spans="2:13">
      <c r="B168" s="28" t="s">
        <v>10</v>
      </c>
      <c r="C168" s="29" t="s">
        <v>976</v>
      </c>
      <c r="D168" s="29" t="s">
        <v>1459</v>
      </c>
      <c r="E168" s="13" t="s">
        <v>588</v>
      </c>
      <c r="F168" s="29" t="s">
        <v>955</v>
      </c>
      <c r="G168" s="38" t="s">
        <v>589</v>
      </c>
      <c r="H168" s="33" t="s">
        <v>590</v>
      </c>
      <c r="I168" s="37"/>
      <c r="J168" s="31">
        <v>402.59999999999997</v>
      </c>
      <c r="K168" s="31">
        <v>330</v>
      </c>
      <c r="L168" s="12">
        <f t="shared" si="2"/>
        <v>0</v>
      </c>
      <c r="M168" s="24" t="s">
        <v>968</v>
      </c>
    </row>
    <row r="169" spans="2:13" ht="24">
      <c r="B169" s="28" t="s">
        <v>10</v>
      </c>
      <c r="C169" s="29" t="s">
        <v>976</v>
      </c>
      <c r="D169" s="29" t="s">
        <v>1460</v>
      </c>
      <c r="E169" s="13" t="s">
        <v>591</v>
      </c>
      <c r="F169" s="29" t="s">
        <v>955</v>
      </c>
      <c r="G169" s="38" t="s">
        <v>592</v>
      </c>
      <c r="H169" s="33" t="s">
        <v>593</v>
      </c>
      <c r="I169" s="37"/>
      <c r="J169" s="31">
        <v>2257</v>
      </c>
      <c r="K169" s="31">
        <v>1850</v>
      </c>
      <c r="L169" s="12">
        <f t="shared" si="2"/>
        <v>0</v>
      </c>
      <c r="M169" s="24" t="s">
        <v>969</v>
      </c>
    </row>
    <row r="170" spans="2:13">
      <c r="B170" s="28" t="s">
        <v>10</v>
      </c>
      <c r="C170" s="29" t="s">
        <v>977</v>
      </c>
      <c r="D170" s="29" t="s">
        <v>1461</v>
      </c>
      <c r="E170" s="13" t="s">
        <v>419</v>
      </c>
      <c r="F170" s="29" t="s">
        <v>12</v>
      </c>
      <c r="G170" s="38" t="s">
        <v>420</v>
      </c>
      <c r="H170" s="33" t="s">
        <v>421</v>
      </c>
      <c r="I170" s="37"/>
      <c r="J170" s="31">
        <v>329.4</v>
      </c>
      <c r="K170" s="31">
        <v>270</v>
      </c>
      <c r="L170" s="12">
        <f t="shared" si="2"/>
        <v>0</v>
      </c>
      <c r="M170" s="23" t="s">
        <v>928</v>
      </c>
    </row>
    <row r="171" spans="2:13">
      <c r="B171" s="28" t="s">
        <v>10</v>
      </c>
      <c r="C171" s="29" t="s">
        <v>977</v>
      </c>
      <c r="D171" s="29" t="s">
        <v>1462</v>
      </c>
      <c r="E171" s="13" t="s">
        <v>422</v>
      </c>
      <c r="F171" s="29" t="s">
        <v>12</v>
      </c>
      <c r="G171" s="38" t="s">
        <v>420</v>
      </c>
      <c r="H171" s="33" t="s">
        <v>423</v>
      </c>
      <c r="I171" s="37"/>
      <c r="J171" s="31">
        <v>362.34</v>
      </c>
      <c r="K171" s="31">
        <v>297</v>
      </c>
      <c r="L171" s="12">
        <f t="shared" si="2"/>
        <v>0</v>
      </c>
      <c r="M171" s="23" t="s">
        <v>928</v>
      </c>
    </row>
    <row r="172" spans="2:13">
      <c r="B172" s="28" t="s">
        <v>10</v>
      </c>
      <c r="C172" s="29" t="s">
        <v>977</v>
      </c>
      <c r="D172" s="29" t="s">
        <v>1463</v>
      </c>
      <c r="E172" s="13" t="s">
        <v>424</v>
      </c>
      <c r="F172" s="29" t="s">
        <v>12</v>
      </c>
      <c r="G172" s="38" t="s">
        <v>420</v>
      </c>
      <c r="H172" s="33" t="s">
        <v>425</v>
      </c>
      <c r="I172" s="37"/>
      <c r="J172" s="31">
        <v>417.2399999999999</v>
      </c>
      <c r="K172" s="31">
        <v>341.99999999999994</v>
      </c>
      <c r="L172" s="12">
        <f t="shared" si="2"/>
        <v>0</v>
      </c>
      <c r="M172" s="23" t="s">
        <v>928</v>
      </c>
    </row>
    <row r="173" spans="2:13">
      <c r="B173" s="28" t="s">
        <v>10</v>
      </c>
      <c r="C173" s="29" t="s">
        <v>977</v>
      </c>
      <c r="D173" s="29" t="s">
        <v>1464</v>
      </c>
      <c r="E173" s="13" t="s">
        <v>426</v>
      </c>
      <c r="F173" s="29" t="s">
        <v>12</v>
      </c>
      <c r="G173" s="38" t="s">
        <v>420</v>
      </c>
      <c r="H173" s="33" t="s">
        <v>427</v>
      </c>
      <c r="I173" s="37"/>
      <c r="J173" s="31">
        <v>461.15999999999997</v>
      </c>
      <c r="K173" s="31">
        <v>378</v>
      </c>
      <c r="L173" s="12">
        <f t="shared" si="2"/>
        <v>0</v>
      </c>
      <c r="M173" s="23" t="s">
        <v>928</v>
      </c>
    </row>
    <row r="174" spans="2:13">
      <c r="B174" s="28" t="s">
        <v>10</v>
      </c>
      <c r="C174" s="29" t="s">
        <v>978</v>
      </c>
      <c r="D174" s="29" t="s">
        <v>1465</v>
      </c>
      <c r="E174" s="13" t="s">
        <v>204</v>
      </c>
      <c r="F174" s="29" t="s">
        <v>12</v>
      </c>
      <c r="G174" s="38" t="s">
        <v>205</v>
      </c>
      <c r="H174" s="33" t="s">
        <v>206</v>
      </c>
      <c r="I174" s="37"/>
      <c r="J174" s="31">
        <v>3510.8550000000005</v>
      </c>
      <c r="K174" s="31">
        <v>2877.7500000000005</v>
      </c>
      <c r="L174" s="12">
        <f t="shared" si="2"/>
        <v>0</v>
      </c>
      <c r="M174" s="23" t="s">
        <v>926</v>
      </c>
    </row>
    <row r="175" spans="2:13">
      <c r="B175" s="28" t="s">
        <v>10</v>
      </c>
      <c r="C175" s="29" t="s">
        <v>978</v>
      </c>
      <c r="D175" s="29" t="s">
        <v>1466</v>
      </c>
      <c r="E175" s="13" t="s">
        <v>245</v>
      </c>
      <c r="F175" s="29" t="s">
        <v>12</v>
      </c>
      <c r="G175" s="38" t="s">
        <v>246</v>
      </c>
      <c r="H175" s="33" t="s">
        <v>247</v>
      </c>
      <c r="I175" s="37"/>
      <c r="J175" s="31">
        <v>570.04499999999996</v>
      </c>
      <c r="K175" s="31">
        <v>467.25</v>
      </c>
      <c r="L175" s="12">
        <f t="shared" si="2"/>
        <v>0</v>
      </c>
      <c r="M175" s="23" t="s">
        <v>918</v>
      </c>
    </row>
    <row r="176" spans="2:13" ht="24">
      <c r="B176" s="28" t="s">
        <v>10</v>
      </c>
      <c r="C176" s="29" t="s">
        <v>978</v>
      </c>
      <c r="D176" s="29" t="s">
        <v>1467</v>
      </c>
      <c r="E176" s="13" t="s">
        <v>248</v>
      </c>
      <c r="F176" s="29" t="s">
        <v>12</v>
      </c>
      <c r="G176" s="38" t="s">
        <v>249</v>
      </c>
      <c r="H176" s="33" t="s">
        <v>250</v>
      </c>
      <c r="I176" s="37"/>
      <c r="J176" s="31">
        <v>570.04499999999996</v>
      </c>
      <c r="K176" s="31">
        <v>467.25</v>
      </c>
      <c r="L176" s="12">
        <f t="shared" si="2"/>
        <v>0</v>
      </c>
      <c r="M176" s="23" t="s">
        <v>918</v>
      </c>
    </row>
    <row r="177" spans="2:13">
      <c r="B177" s="28" t="s">
        <v>10</v>
      </c>
      <c r="C177" s="29" t="s">
        <v>978</v>
      </c>
      <c r="D177" s="29" t="s">
        <v>1468</v>
      </c>
      <c r="E177" s="13" t="s">
        <v>251</v>
      </c>
      <c r="F177" s="29" t="s">
        <v>12</v>
      </c>
      <c r="G177" s="38" t="s">
        <v>252</v>
      </c>
      <c r="H177" s="33" t="s">
        <v>253</v>
      </c>
      <c r="I177" s="37"/>
      <c r="J177" s="31">
        <v>638.66999999999996</v>
      </c>
      <c r="K177" s="31">
        <v>523.5</v>
      </c>
      <c r="L177" s="12">
        <f t="shared" si="2"/>
        <v>0</v>
      </c>
      <c r="M177" s="23" t="s">
        <v>918</v>
      </c>
    </row>
    <row r="178" spans="2:13">
      <c r="B178" s="28" t="s">
        <v>10</v>
      </c>
      <c r="C178" s="29" t="s">
        <v>978</v>
      </c>
      <c r="D178" s="29" t="s">
        <v>1469</v>
      </c>
      <c r="E178" s="13" t="s">
        <v>254</v>
      </c>
      <c r="F178" s="29" t="s">
        <v>12</v>
      </c>
      <c r="G178" s="38" t="s">
        <v>255</v>
      </c>
      <c r="H178" s="33" t="s">
        <v>256</v>
      </c>
      <c r="I178" s="37"/>
      <c r="J178" s="31">
        <v>522.46500000000003</v>
      </c>
      <c r="K178" s="31">
        <v>428.25</v>
      </c>
      <c r="L178" s="12">
        <f t="shared" si="2"/>
        <v>0</v>
      </c>
      <c r="M178" s="23" t="s">
        <v>918</v>
      </c>
    </row>
    <row r="179" spans="2:13">
      <c r="B179" s="28" t="s">
        <v>10</v>
      </c>
      <c r="C179" s="29" t="s">
        <v>978</v>
      </c>
      <c r="D179" s="29" t="s">
        <v>1470</v>
      </c>
      <c r="E179" s="13" t="s">
        <v>257</v>
      </c>
      <c r="F179" s="29" t="s">
        <v>12</v>
      </c>
      <c r="G179" s="38" t="s">
        <v>258</v>
      </c>
      <c r="H179" s="33" t="s">
        <v>259</v>
      </c>
      <c r="I179" s="37"/>
      <c r="J179" s="31">
        <v>308.35500000000002</v>
      </c>
      <c r="K179" s="31">
        <v>252.75</v>
      </c>
      <c r="L179" s="12">
        <f t="shared" si="2"/>
        <v>0</v>
      </c>
      <c r="M179" s="23" t="s">
        <v>918</v>
      </c>
    </row>
    <row r="180" spans="2:13" ht="24">
      <c r="B180" s="28" t="s">
        <v>10</v>
      </c>
      <c r="C180" s="29" t="s">
        <v>978</v>
      </c>
      <c r="D180" s="29" t="s">
        <v>1471</v>
      </c>
      <c r="E180" s="13">
        <v>6545</v>
      </c>
      <c r="F180" s="29" t="s">
        <v>12</v>
      </c>
      <c r="G180" s="38" t="s">
        <v>267</v>
      </c>
      <c r="H180" s="33" t="s">
        <v>268</v>
      </c>
      <c r="I180" s="37"/>
      <c r="J180" s="31">
        <v>1928.82</v>
      </c>
      <c r="K180" s="31">
        <v>1581</v>
      </c>
      <c r="L180" s="12">
        <f t="shared" si="2"/>
        <v>0</v>
      </c>
      <c r="M180" s="23" t="s">
        <v>932</v>
      </c>
    </row>
    <row r="181" spans="2:13">
      <c r="B181" s="28" t="s">
        <v>10</v>
      </c>
      <c r="C181" s="29" t="s">
        <v>978</v>
      </c>
      <c r="D181" s="29" t="s">
        <v>1472</v>
      </c>
      <c r="E181" s="13">
        <v>4235</v>
      </c>
      <c r="F181" s="29" t="s">
        <v>12</v>
      </c>
      <c r="G181" s="38" t="s">
        <v>1283</v>
      </c>
      <c r="H181" s="33" t="s">
        <v>1284</v>
      </c>
      <c r="I181" s="37"/>
      <c r="J181" s="31">
        <v>325.74</v>
      </c>
      <c r="K181" s="31">
        <v>267</v>
      </c>
      <c r="L181" s="12">
        <f t="shared" si="2"/>
        <v>0</v>
      </c>
      <c r="M181" s="24" t="s">
        <v>1285</v>
      </c>
    </row>
    <row r="182" spans="2:13">
      <c r="B182" s="28" t="s">
        <v>10</v>
      </c>
      <c r="C182" s="29" t="s">
        <v>978</v>
      </c>
      <c r="D182" s="29" t="s">
        <v>1473</v>
      </c>
      <c r="E182" s="13" t="s">
        <v>269</v>
      </c>
      <c r="F182" s="29" t="s">
        <v>12</v>
      </c>
      <c r="G182" s="38" t="s">
        <v>270</v>
      </c>
      <c r="H182" s="33" t="s">
        <v>271</v>
      </c>
      <c r="I182" s="37"/>
      <c r="J182" s="31">
        <v>1928.82</v>
      </c>
      <c r="K182" s="31">
        <v>1581</v>
      </c>
      <c r="L182" s="12">
        <f t="shared" si="2"/>
        <v>0</v>
      </c>
      <c r="M182" s="23" t="s">
        <v>931</v>
      </c>
    </row>
    <row r="183" spans="2:13">
      <c r="B183" s="28" t="s">
        <v>10</v>
      </c>
      <c r="C183" s="29" t="s">
        <v>978</v>
      </c>
      <c r="D183" s="29" t="s">
        <v>1474</v>
      </c>
      <c r="E183" s="13" t="s">
        <v>272</v>
      </c>
      <c r="F183" s="29" t="s">
        <v>12</v>
      </c>
      <c r="G183" s="38" t="s">
        <v>273</v>
      </c>
      <c r="H183" s="33" t="s">
        <v>274</v>
      </c>
      <c r="I183" s="37"/>
      <c r="J183" s="31">
        <v>613.96500000000003</v>
      </c>
      <c r="K183" s="31">
        <v>503.25</v>
      </c>
      <c r="L183" s="12">
        <f t="shared" si="2"/>
        <v>0</v>
      </c>
      <c r="M183" s="23" t="s">
        <v>931</v>
      </c>
    </row>
    <row r="184" spans="2:13">
      <c r="B184" s="28" t="s">
        <v>10</v>
      </c>
      <c r="C184" s="29" t="s">
        <v>978</v>
      </c>
      <c r="D184" s="29" t="s">
        <v>1475</v>
      </c>
      <c r="E184" s="13" t="s">
        <v>275</v>
      </c>
      <c r="F184" s="29" t="s">
        <v>12</v>
      </c>
      <c r="G184" s="38" t="s">
        <v>276</v>
      </c>
      <c r="H184" s="33" t="s">
        <v>277</v>
      </c>
      <c r="I184" s="37"/>
      <c r="J184" s="31">
        <v>657.88499999999999</v>
      </c>
      <c r="K184" s="31">
        <v>539.25</v>
      </c>
      <c r="L184" s="12">
        <f t="shared" si="2"/>
        <v>0</v>
      </c>
      <c r="M184" s="23" t="s">
        <v>931</v>
      </c>
    </row>
    <row r="185" spans="2:13">
      <c r="B185" s="28" t="s">
        <v>10</v>
      </c>
      <c r="C185" s="29" t="s">
        <v>978</v>
      </c>
      <c r="D185" s="29" t="s">
        <v>1476</v>
      </c>
      <c r="E185" s="13" t="s">
        <v>278</v>
      </c>
      <c r="F185" s="29" t="s">
        <v>12</v>
      </c>
      <c r="G185" s="38" t="s">
        <v>279</v>
      </c>
      <c r="H185" s="33" t="s">
        <v>280</v>
      </c>
      <c r="I185" s="37"/>
      <c r="J185" s="31">
        <v>306.52499999999998</v>
      </c>
      <c r="K185" s="31">
        <v>251.25</v>
      </c>
      <c r="L185" s="12">
        <f t="shared" si="2"/>
        <v>0</v>
      </c>
      <c r="M185" s="23" t="s">
        <v>931</v>
      </c>
    </row>
    <row r="186" spans="2:13">
      <c r="B186" s="28" t="s">
        <v>10</v>
      </c>
      <c r="C186" s="29" t="s">
        <v>978</v>
      </c>
      <c r="D186" s="29" t="s">
        <v>1477</v>
      </c>
      <c r="E186" s="13" t="s">
        <v>281</v>
      </c>
      <c r="F186" s="29" t="s">
        <v>12</v>
      </c>
      <c r="G186" s="38" t="s">
        <v>282</v>
      </c>
      <c r="H186" s="33" t="s">
        <v>283</v>
      </c>
      <c r="I186" s="37"/>
      <c r="J186" s="31">
        <v>229.66499999999996</v>
      </c>
      <c r="K186" s="31">
        <v>188.24999999999997</v>
      </c>
      <c r="L186" s="12">
        <f t="shared" si="2"/>
        <v>0</v>
      </c>
      <c r="M186" s="23" t="s">
        <v>931</v>
      </c>
    </row>
    <row r="187" spans="2:13">
      <c r="B187" s="28" t="s">
        <v>10</v>
      </c>
      <c r="C187" s="29" t="s">
        <v>978</v>
      </c>
      <c r="D187" s="29" t="s">
        <v>1478</v>
      </c>
      <c r="E187" s="13" t="s">
        <v>284</v>
      </c>
      <c r="F187" s="29" t="s">
        <v>12</v>
      </c>
      <c r="G187" s="38" t="s">
        <v>285</v>
      </c>
      <c r="H187" s="33" t="s">
        <v>286</v>
      </c>
      <c r="I187" s="37"/>
      <c r="J187" s="31">
        <v>163.785</v>
      </c>
      <c r="K187" s="31">
        <v>134.25</v>
      </c>
      <c r="L187" s="12">
        <f t="shared" si="2"/>
        <v>0</v>
      </c>
      <c r="M187" s="23" t="s">
        <v>931</v>
      </c>
    </row>
    <row r="188" spans="2:13">
      <c r="B188" s="28" t="s">
        <v>10</v>
      </c>
      <c r="C188" s="29" t="s">
        <v>978</v>
      </c>
      <c r="D188" s="29" t="s">
        <v>1479</v>
      </c>
      <c r="E188" s="13" t="s">
        <v>287</v>
      </c>
      <c r="F188" s="29" t="s">
        <v>12</v>
      </c>
      <c r="G188" s="38" t="s">
        <v>288</v>
      </c>
      <c r="H188" s="33" t="s">
        <v>289</v>
      </c>
      <c r="I188" s="37"/>
      <c r="J188" s="31">
        <v>330.315</v>
      </c>
      <c r="K188" s="31">
        <v>270.75</v>
      </c>
      <c r="L188" s="12">
        <f t="shared" si="2"/>
        <v>0</v>
      </c>
      <c r="M188" s="23" t="s">
        <v>931</v>
      </c>
    </row>
    <row r="189" spans="2:13">
      <c r="B189" s="28" t="s">
        <v>10</v>
      </c>
      <c r="C189" s="29" t="s">
        <v>978</v>
      </c>
      <c r="D189" s="29" t="s">
        <v>1480</v>
      </c>
      <c r="E189" s="13" t="s">
        <v>290</v>
      </c>
      <c r="F189" s="29" t="s">
        <v>12</v>
      </c>
      <c r="G189" s="38" t="s">
        <v>258</v>
      </c>
      <c r="H189" s="33" t="s">
        <v>291</v>
      </c>
      <c r="I189" s="37"/>
      <c r="J189" s="31">
        <v>328.48500000000001</v>
      </c>
      <c r="K189" s="31">
        <v>269.25</v>
      </c>
      <c r="L189" s="12">
        <f t="shared" si="2"/>
        <v>0</v>
      </c>
      <c r="M189" s="23" t="s">
        <v>931</v>
      </c>
    </row>
    <row r="190" spans="2:13">
      <c r="B190" s="28" t="s">
        <v>10</v>
      </c>
      <c r="C190" s="29" t="s">
        <v>978</v>
      </c>
      <c r="D190" s="29" t="s">
        <v>1481</v>
      </c>
      <c r="E190" s="13" t="s">
        <v>292</v>
      </c>
      <c r="F190" s="29" t="s">
        <v>12</v>
      </c>
      <c r="G190" s="38" t="s">
        <v>293</v>
      </c>
      <c r="H190" s="33" t="s">
        <v>294</v>
      </c>
      <c r="I190" s="37"/>
      <c r="J190" s="31">
        <v>351.36</v>
      </c>
      <c r="K190" s="31">
        <v>288</v>
      </c>
      <c r="L190" s="12">
        <f t="shared" si="2"/>
        <v>0</v>
      </c>
      <c r="M190" s="23" t="s">
        <v>932</v>
      </c>
    </row>
    <row r="191" spans="2:13">
      <c r="B191" s="28" t="s">
        <v>10</v>
      </c>
      <c r="C191" s="29" t="s">
        <v>978</v>
      </c>
      <c r="D191" s="29" t="s">
        <v>1482</v>
      </c>
      <c r="E191" s="13" t="s">
        <v>295</v>
      </c>
      <c r="F191" s="29" t="s">
        <v>12</v>
      </c>
      <c r="G191" s="38" t="s">
        <v>296</v>
      </c>
      <c r="H191" s="33" t="s">
        <v>297</v>
      </c>
      <c r="I191" s="37"/>
      <c r="J191" s="31">
        <v>523.38</v>
      </c>
      <c r="K191" s="31">
        <v>429</v>
      </c>
      <c r="L191" s="12">
        <f t="shared" si="2"/>
        <v>0</v>
      </c>
      <c r="M191" s="23" t="s">
        <v>932</v>
      </c>
    </row>
    <row r="192" spans="2:13" ht="24">
      <c r="B192" s="28" t="s">
        <v>10</v>
      </c>
      <c r="C192" s="29" t="s">
        <v>978</v>
      </c>
      <c r="D192" s="29" t="s">
        <v>1483</v>
      </c>
      <c r="E192" s="13" t="s">
        <v>298</v>
      </c>
      <c r="F192" s="29" t="s">
        <v>12</v>
      </c>
      <c r="G192" s="38" t="s">
        <v>299</v>
      </c>
      <c r="H192" s="33" t="s">
        <v>300</v>
      </c>
      <c r="I192" s="37"/>
      <c r="J192" s="31">
        <v>503.25</v>
      </c>
      <c r="K192" s="31">
        <v>412.5</v>
      </c>
      <c r="L192" s="12">
        <f t="shared" si="2"/>
        <v>0</v>
      </c>
      <c r="M192" s="23" t="s">
        <v>932</v>
      </c>
    </row>
    <row r="193" spans="2:13">
      <c r="B193" s="28" t="s">
        <v>10</v>
      </c>
      <c r="C193" s="29" t="s">
        <v>978</v>
      </c>
      <c r="D193" s="29" t="s">
        <v>1484</v>
      </c>
      <c r="E193" s="13" t="s">
        <v>301</v>
      </c>
      <c r="F193" s="29" t="s">
        <v>12</v>
      </c>
      <c r="G193" s="38" t="s">
        <v>302</v>
      </c>
      <c r="H193" s="33" t="s">
        <v>303</v>
      </c>
      <c r="I193" s="37"/>
      <c r="J193" s="31">
        <v>644.16</v>
      </c>
      <c r="K193" s="31">
        <v>528</v>
      </c>
      <c r="L193" s="12">
        <f t="shared" si="2"/>
        <v>0</v>
      </c>
      <c r="M193" s="23" t="s">
        <v>932</v>
      </c>
    </row>
    <row r="194" spans="2:13">
      <c r="B194" s="28" t="s">
        <v>10</v>
      </c>
      <c r="C194" s="29" t="s">
        <v>978</v>
      </c>
      <c r="D194" s="29" t="s">
        <v>1485</v>
      </c>
      <c r="E194" s="13" t="s">
        <v>304</v>
      </c>
      <c r="F194" s="29" t="s">
        <v>12</v>
      </c>
      <c r="G194" s="38" t="s">
        <v>305</v>
      </c>
      <c r="H194" s="33" t="s">
        <v>306</v>
      </c>
      <c r="I194" s="37"/>
      <c r="J194" s="31">
        <v>528.87</v>
      </c>
      <c r="K194" s="31">
        <v>433.5</v>
      </c>
      <c r="L194" s="12">
        <f t="shared" si="2"/>
        <v>0</v>
      </c>
      <c r="M194" s="23" t="s">
        <v>932</v>
      </c>
    </row>
    <row r="195" spans="2:13">
      <c r="B195" s="28" t="s">
        <v>10</v>
      </c>
      <c r="C195" s="29" t="s">
        <v>978</v>
      </c>
      <c r="D195" s="29" t="s">
        <v>1486</v>
      </c>
      <c r="E195" s="13" t="s">
        <v>307</v>
      </c>
      <c r="F195" s="29" t="s">
        <v>12</v>
      </c>
      <c r="G195" s="38" t="s">
        <v>308</v>
      </c>
      <c r="H195" s="33" t="s">
        <v>309</v>
      </c>
      <c r="I195" s="37"/>
      <c r="J195" s="31">
        <v>572.79</v>
      </c>
      <c r="K195" s="31">
        <v>469.5</v>
      </c>
      <c r="L195" s="12">
        <f t="shared" si="2"/>
        <v>0</v>
      </c>
      <c r="M195" s="23" t="s">
        <v>932</v>
      </c>
    </row>
    <row r="196" spans="2:13" ht="24">
      <c r="B196" s="28" t="s">
        <v>10</v>
      </c>
      <c r="C196" s="29" t="s">
        <v>978</v>
      </c>
      <c r="D196" s="29" t="s">
        <v>1487</v>
      </c>
      <c r="E196" s="13" t="s">
        <v>310</v>
      </c>
      <c r="F196" s="29" t="s">
        <v>12</v>
      </c>
      <c r="G196" s="38" t="s">
        <v>311</v>
      </c>
      <c r="H196" s="33" t="s">
        <v>312</v>
      </c>
      <c r="I196" s="37"/>
      <c r="J196" s="31">
        <v>891.21</v>
      </c>
      <c r="K196" s="31">
        <v>730.5</v>
      </c>
      <c r="L196" s="12">
        <f t="shared" si="2"/>
        <v>0</v>
      </c>
      <c r="M196" s="23" t="s">
        <v>932</v>
      </c>
    </row>
    <row r="197" spans="2:13">
      <c r="B197" s="28" t="s">
        <v>10</v>
      </c>
      <c r="C197" s="29" t="s">
        <v>978</v>
      </c>
      <c r="D197" s="29" t="s">
        <v>1488</v>
      </c>
      <c r="E197" s="13" t="s">
        <v>313</v>
      </c>
      <c r="F197" s="29" t="s">
        <v>12</v>
      </c>
      <c r="G197" s="38" t="s">
        <v>314</v>
      </c>
      <c r="H197" s="33" t="s">
        <v>315</v>
      </c>
      <c r="I197" s="37"/>
      <c r="J197" s="31">
        <v>785.98500000000001</v>
      </c>
      <c r="K197" s="31">
        <v>644.25</v>
      </c>
      <c r="L197" s="12">
        <f t="shared" si="2"/>
        <v>0</v>
      </c>
      <c r="M197" s="23" t="s">
        <v>932</v>
      </c>
    </row>
    <row r="198" spans="2:13">
      <c r="B198" s="28" t="s">
        <v>10</v>
      </c>
      <c r="C198" s="29" t="s">
        <v>978</v>
      </c>
      <c r="D198" s="29" t="s">
        <v>1489</v>
      </c>
      <c r="E198" s="13" t="s">
        <v>316</v>
      </c>
      <c r="F198" s="29" t="s">
        <v>12</v>
      </c>
      <c r="G198" s="38" t="s">
        <v>317</v>
      </c>
      <c r="H198" s="33" t="s">
        <v>318</v>
      </c>
      <c r="I198" s="37"/>
      <c r="J198" s="31">
        <v>141.82499999999999</v>
      </c>
      <c r="K198" s="31">
        <v>116.25</v>
      </c>
      <c r="L198" s="12">
        <f t="shared" si="2"/>
        <v>0</v>
      </c>
      <c r="M198" s="23" t="s">
        <v>932</v>
      </c>
    </row>
    <row r="199" spans="2:13">
      <c r="B199" s="28" t="s">
        <v>10</v>
      </c>
      <c r="C199" s="29" t="s">
        <v>978</v>
      </c>
      <c r="D199" s="29" t="s">
        <v>1490</v>
      </c>
      <c r="E199" s="13" t="s">
        <v>319</v>
      </c>
      <c r="F199" s="29" t="s">
        <v>12</v>
      </c>
      <c r="G199" s="38" t="s">
        <v>320</v>
      </c>
      <c r="H199" s="33" t="s">
        <v>321</v>
      </c>
      <c r="I199" s="37"/>
      <c r="J199" s="31">
        <v>281.82</v>
      </c>
      <c r="K199" s="31">
        <v>231</v>
      </c>
      <c r="L199" s="12">
        <f t="shared" si="2"/>
        <v>0</v>
      </c>
      <c r="M199" s="23" t="s">
        <v>932</v>
      </c>
    </row>
    <row r="200" spans="2:13" ht="24">
      <c r="B200" s="28" t="s">
        <v>10</v>
      </c>
      <c r="C200" s="29" t="s">
        <v>978</v>
      </c>
      <c r="D200" s="29" t="s">
        <v>1491</v>
      </c>
      <c r="E200" s="13" t="s">
        <v>569</v>
      </c>
      <c r="F200" s="29" t="s">
        <v>955</v>
      </c>
      <c r="G200" s="39" t="s">
        <v>962</v>
      </c>
      <c r="H200" s="33" t="s">
        <v>1085</v>
      </c>
      <c r="I200" s="37"/>
      <c r="J200" s="31">
        <v>4514</v>
      </c>
      <c r="K200" s="31">
        <v>3700</v>
      </c>
      <c r="L200" s="12">
        <f t="shared" si="2"/>
        <v>0</v>
      </c>
      <c r="M200" s="24" t="s">
        <v>1087</v>
      </c>
    </row>
    <row r="201" spans="2:13">
      <c r="B201" s="28" t="s">
        <v>10</v>
      </c>
      <c r="C201" s="29" t="s">
        <v>978</v>
      </c>
      <c r="D201" s="29" t="s">
        <v>1492</v>
      </c>
      <c r="E201" s="13" t="s">
        <v>570</v>
      </c>
      <c r="F201" s="29" t="s">
        <v>955</v>
      </c>
      <c r="G201" s="38" t="s">
        <v>571</v>
      </c>
      <c r="H201" s="33" t="s">
        <v>572</v>
      </c>
      <c r="I201" s="37"/>
      <c r="J201" s="31">
        <v>97.6</v>
      </c>
      <c r="K201" s="31">
        <v>80</v>
      </c>
      <c r="L201" s="12">
        <f t="shared" si="2"/>
        <v>0</v>
      </c>
      <c r="M201" s="24" t="s">
        <v>1088</v>
      </c>
    </row>
    <row r="202" spans="2:13">
      <c r="B202" s="28" t="s">
        <v>10</v>
      </c>
      <c r="C202" s="29" t="s">
        <v>978</v>
      </c>
      <c r="D202" s="29" t="s">
        <v>1493</v>
      </c>
      <c r="E202" s="13" t="s">
        <v>1244</v>
      </c>
      <c r="F202" s="29" t="s">
        <v>955</v>
      </c>
      <c r="G202" s="38" t="s">
        <v>1245</v>
      </c>
      <c r="H202" s="33" t="s">
        <v>1246</v>
      </c>
      <c r="I202" s="37"/>
      <c r="J202" s="31">
        <v>4919.7700000000004</v>
      </c>
      <c r="K202" s="31">
        <v>4032.6</v>
      </c>
      <c r="L202" s="12">
        <f t="shared" si="2"/>
        <v>0</v>
      </c>
      <c r="M202" s="24" t="s">
        <v>1247</v>
      </c>
    </row>
    <row r="203" spans="2:13">
      <c r="B203" s="28" t="s">
        <v>10</v>
      </c>
      <c r="C203" s="29" t="s">
        <v>978</v>
      </c>
      <c r="D203" s="29" t="s">
        <v>1494</v>
      </c>
      <c r="E203" s="13" t="s">
        <v>1248</v>
      </c>
      <c r="F203" s="29" t="s">
        <v>955</v>
      </c>
      <c r="G203" s="38" t="s">
        <v>1249</v>
      </c>
      <c r="H203" s="33" t="s">
        <v>1250</v>
      </c>
      <c r="I203" s="37"/>
      <c r="J203" s="31">
        <v>517.94000000000005</v>
      </c>
      <c r="K203" s="31">
        <v>424.54</v>
      </c>
      <c r="L203" s="12">
        <f t="shared" si="2"/>
        <v>0</v>
      </c>
      <c r="M203" s="24" t="s">
        <v>1255</v>
      </c>
    </row>
    <row r="204" spans="2:13">
      <c r="B204" s="28" t="s">
        <v>10</v>
      </c>
      <c r="C204" s="29" t="s">
        <v>978</v>
      </c>
      <c r="D204" s="29" t="s">
        <v>1495</v>
      </c>
      <c r="E204" s="13" t="s">
        <v>1251</v>
      </c>
      <c r="F204" s="29" t="s">
        <v>955</v>
      </c>
      <c r="G204" s="38" t="s">
        <v>1252</v>
      </c>
      <c r="H204" s="33" t="s">
        <v>1253</v>
      </c>
      <c r="I204" s="37"/>
      <c r="J204" s="31">
        <v>835.33</v>
      </c>
      <c r="K204" s="31">
        <v>684.7</v>
      </c>
      <c r="L204" s="12">
        <f t="shared" si="2"/>
        <v>0</v>
      </c>
      <c r="M204" s="24" t="s">
        <v>1254</v>
      </c>
    </row>
    <row r="205" spans="2:13">
      <c r="B205" s="28" t="s">
        <v>10</v>
      </c>
      <c r="C205" s="29" t="s">
        <v>978</v>
      </c>
      <c r="D205" s="29" t="s">
        <v>1496</v>
      </c>
      <c r="E205" s="13" t="s">
        <v>1256</v>
      </c>
      <c r="F205" s="29" t="s">
        <v>955</v>
      </c>
      <c r="G205" s="38" t="s">
        <v>1257</v>
      </c>
      <c r="H205" s="33" t="s">
        <v>1258</v>
      </c>
      <c r="I205" s="37"/>
      <c r="J205" s="31">
        <v>485.95</v>
      </c>
      <c r="K205" s="31">
        <v>398.32</v>
      </c>
      <c r="L205" s="12">
        <f t="shared" si="2"/>
        <v>0</v>
      </c>
      <c r="M205" s="24" t="s">
        <v>1259</v>
      </c>
    </row>
    <row r="206" spans="2:13" ht="24">
      <c r="B206" s="28" t="s">
        <v>10</v>
      </c>
      <c r="C206" s="29" t="s">
        <v>978</v>
      </c>
      <c r="D206" s="29" t="s">
        <v>1497</v>
      </c>
      <c r="E206" s="13" t="s">
        <v>1273</v>
      </c>
      <c r="F206" s="29" t="s">
        <v>955</v>
      </c>
      <c r="G206" s="38" t="s">
        <v>1276</v>
      </c>
      <c r="H206" s="33" t="s">
        <v>1277</v>
      </c>
      <c r="I206" s="37"/>
      <c r="J206" s="31">
        <v>2022.76</v>
      </c>
      <c r="K206" s="31">
        <v>1650</v>
      </c>
      <c r="L206" s="12">
        <f t="shared" si="2"/>
        <v>0</v>
      </c>
      <c r="M206" s="24" t="s">
        <v>1278</v>
      </c>
    </row>
    <row r="207" spans="2:13" ht="24">
      <c r="B207" s="28" t="s">
        <v>10</v>
      </c>
      <c r="C207" s="29" t="s">
        <v>978</v>
      </c>
      <c r="D207" s="29" t="s">
        <v>1498</v>
      </c>
      <c r="E207" s="13" t="s">
        <v>1281</v>
      </c>
      <c r="F207" s="29" t="s">
        <v>955</v>
      </c>
      <c r="G207" s="38" t="s">
        <v>1279</v>
      </c>
      <c r="H207" s="33" t="s">
        <v>1280</v>
      </c>
      <c r="I207" s="37"/>
      <c r="J207" s="31">
        <v>2644.96</v>
      </c>
      <c r="K207" s="31">
        <v>2168</v>
      </c>
      <c r="L207" s="12">
        <f t="shared" si="2"/>
        <v>0</v>
      </c>
      <c r="M207" s="24" t="s">
        <v>1282</v>
      </c>
    </row>
    <row r="208" spans="2:13">
      <c r="B208" s="28" t="s">
        <v>10</v>
      </c>
      <c r="C208" s="29" t="s">
        <v>979</v>
      </c>
      <c r="D208" s="29" t="s">
        <v>1499</v>
      </c>
      <c r="E208" s="13" t="s">
        <v>322</v>
      </c>
      <c r="F208" s="29" t="s">
        <v>12</v>
      </c>
      <c r="G208" s="38" t="s">
        <v>323</v>
      </c>
      <c r="H208" s="33" t="s">
        <v>324</v>
      </c>
      <c r="I208" s="37"/>
      <c r="J208" s="31">
        <v>284.565</v>
      </c>
      <c r="K208" s="31">
        <v>233.25</v>
      </c>
      <c r="L208" s="12">
        <f t="shared" si="2"/>
        <v>0</v>
      </c>
      <c r="M208" s="23" t="s">
        <v>933</v>
      </c>
    </row>
    <row r="209" spans="2:13">
      <c r="B209" s="28" t="s">
        <v>10</v>
      </c>
      <c r="C209" s="29" t="s">
        <v>979</v>
      </c>
      <c r="D209" s="29" t="s">
        <v>1500</v>
      </c>
      <c r="E209" s="13" t="s">
        <v>325</v>
      </c>
      <c r="F209" s="29" t="s">
        <v>12</v>
      </c>
      <c r="G209" s="38" t="s">
        <v>326</v>
      </c>
      <c r="H209" s="33" t="s">
        <v>327</v>
      </c>
      <c r="I209" s="37"/>
      <c r="J209" s="31">
        <v>89.67</v>
      </c>
      <c r="K209" s="31">
        <v>73.5</v>
      </c>
      <c r="L209" s="12">
        <f t="shared" si="2"/>
        <v>0</v>
      </c>
      <c r="M209" s="23" t="s">
        <v>933</v>
      </c>
    </row>
    <row r="210" spans="2:13">
      <c r="B210" s="28" t="s">
        <v>10</v>
      </c>
      <c r="C210" s="29" t="s">
        <v>979</v>
      </c>
      <c r="D210" s="29" t="s">
        <v>1501</v>
      </c>
      <c r="E210" s="13" t="s">
        <v>328</v>
      </c>
      <c r="F210" s="29" t="s">
        <v>12</v>
      </c>
      <c r="G210" s="38" t="s">
        <v>329</v>
      </c>
      <c r="H210" s="33" t="s">
        <v>330</v>
      </c>
      <c r="I210" s="37"/>
      <c r="J210" s="31">
        <v>26.535000000000004</v>
      </c>
      <c r="K210" s="31">
        <v>21.750000000000004</v>
      </c>
      <c r="L210" s="12">
        <f t="shared" si="2"/>
        <v>0</v>
      </c>
      <c r="M210" s="23" t="s">
        <v>933</v>
      </c>
    </row>
    <row r="211" spans="2:13">
      <c r="B211" s="28" t="s">
        <v>10</v>
      </c>
      <c r="C211" s="29" t="s">
        <v>979</v>
      </c>
      <c r="D211" s="29" t="s">
        <v>1502</v>
      </c>
      <c r="E211" s="13" t="s">
        <v>331</v>
      </c>
      <c r="F211" s="29" t="s">
        <v>12</v>
      </c>
      <c r="G211" s="38" t="s">
        <v>332</v>
      </c>
      <c r="H211" s="33" t="s">
        <v>333</v>
      </c>
      <c r="I211" s="37"/>
      <c r="J211" s="31">
        <v>62.22</v>
      </c>
      <c r="K211" s="31">
        <v>51</v>
      </c>
      <c r="L211" s="12">
        <f t="shared" si="2"/>
        <v>0</v>
      </c>
      <c r="M211" s="23" t="s">
        <v>934</v>
      </c>
    </row>
    <row r="212" spans="2:13">
      <c r="B212" s="28" t="s">
        <v>10</v>
      </c>
      <c r="C212" s="29" t="s">
        <v>979</v>
      </c>
      <c r="D212" s="29" t="s">
        <v>1503</v>
      </c>
      <c r="E212" s="13" t="s">
        <v>334</v>
      </c>
      <c r="F212" s="29" t="s">
        <v>12</v>
      </c>
      <c r="G212" s="38" t="s">
        <v>335</v>
      </c>
      <c r="H212" s="33" t="s">
        <v>336</v>
      </c>
      <c r="I212" s="37"/>
      <c r="J212" s="31">
        <v>285.48</v>
      </c>
      <c r="K212" s="31">
        <v>234</v>
      </c>
      <c r="L212" s="12">
        <f t="shared" si="2"/>
        <v>0</v>
      </c>
      <c r="M212" s="23" t="s">
        <v>934</v>
      </c>
    </row>
    <row r="213" spans="2:13">
      <c r="B213" s="28" t="s">
        <v>10</v>
      </c>
      <c r="C213" s="29" t="s">
        <v>979</v>
      </c>
      <c r="D213" s="29" t="s">
        <v>1504</v>
      </c>
      <c r="E213" s="13" t="s">
        <v>337</v>
      </c>
      <c r="F213" s="29" t="s">
        <v>12</v>
      </c>
      <c r="G213" s="38" t="s">
        <v>329</v>
      </c>
      <c r="H213" s="33" t="s">
        <v>338</v>
      </c>
      <c r="I213" s="37"/>
      <c r="J213" s="31">
        <v>26.535000000000004</v>
      </c>
      <c r="K213" s="31">
        <v>21.750000000000004</v>
      </c>
      <c r="L213" s="12">
        <f t="shared" ref="L213:L249" si="3">I213*J213</f>
        <v>0</v>
      </c>
      <c r="M213" s="23" t="s">
        <v>934</v>
      </c>
    </row>
    <row r="214" spans="2:13">
      <c r="B214" s="28" t="s">
        <v>10</v>
      </c>
      <c r="C214" s="29" t="s">
        <v>979</v>
      </c>
      <c r="D214" s="29" t="s">
        <v>1505</v>
      </c>
      <c r="E214" s="13" t="s">
        <v>339</v>
      </c>
      <c r="F214" s="29" t="s">
        <v>12</v>
      </c>
      <c r="G214" s="38" t="s">
        <v>332</v>
      </c>
      <c r="H214" s="33" t="s">
        <v>340</v>
      </c>
      <c r="I214" s="37"/>
      <c r="J214" s="31">
        <v>69.539999999999992</v>
      </c>
      <c r="K214" s="31">
        <v>57</v>
      </c>
      <c r="L214" s="12">
        <f t="shared" si="3"/>
        <v>0</v>
      </c>
      <c r="M214" s="23" t="s">
        <v>934</v>
      </c>
    </row>
    <row r="215" spans="2:13">
      <c r="B215" s="28" t="s">
        <v>10</v>
      </c>
      <c r="C215" s="29" t="s">
        <v>979</v>
      </c>
      <c r="D215" s="29" t="s">
        <v>1506</v>
      </c>
      <c r="E215" s="13" t="s">
        <v>566</v>
      </c>
      <c r="F215" s="29" t="s">
        <v>955</v>
      </c>
      <c r="G215" s="38" t="s">
        <v>567</v>
      </c>
      <c r="H215" s="33" t="s">
        <v>568</v>
      </c>
      <c r="I215" s="37"/>
      <c r="J215" s="31">
        <v>46.36</v>
      </c>
      <c r="K215" s="31">
        <v>38</v>
      </c>
      <c r="L215" s="12">
        <f t="shared" si="3"/>
        <v>0</v>
      </c>
      <c r="M215" s="24" t="s">
        <v>1089</v>
      </c>
    </row>
    <row r="216" spans="2:13" ht="24">
      <c r="B216" s="28" t="s">
        <v>10</v>
      </c>
      <c r="C216" s="29" t="s">
        <v>980</v>
      </c>
      <c r="D216" s="29" t="s">
        <v>1507</v>
      </c>
      <c r="E216" s="13" t="s">
        <v>350</v>
      </c>
      <c r="F216" s="29" t="s">
        <v>12</v>
      </c>
      <c r="G216" s="38" t="s">
        <v>351</v>
      </c>
      <c r="H216" s="33" t="s">
        <v>352</v>
      </c>
      <c r="I216" s="37"/>
      <c r="J216" s="31">
        <v>329.4</v>
      </c>
      <c r="K216" s="31">
        <v>270</v>
      </c>
      <c r="L216" s="12">
        <f t="shared" si="3"/>
        <v>0</v>
      </c>
      <c r="M216" s="23" t="s">
        <v>934</v>
      </c>
    </row>
    <row r="217" spans="2:13">
      <c r="B217" s="28" t="s">
        <v>10</v>
      </c>
      <c r="C217" s="29" t="s">
        <v>980</v>
      </c>
      <c r="D217" s="29" t="s">
        <v>1508</v>
      </c>
      <c r="E217" s="13" t="s">
        <v>353</v>
      </c>
      <c r="F217" s="29" t="s">
        <v>12</v>
      </c>
      <c r="G217" s="38" t="s">
        <v>354</v>
      </c>
      <c r="H217" s="33" t="s">
        <v>355</v>
      </c>
      <c r="I217" s="37"/>
      <c r="J217" s="31">
        <v>277.245</v>
      </c>
      <c r="K217" s="31">
        <v>227.25</v>
      </c>
      <c r="L217" s="12">
        <f t="shared" si="3"/>
        <v>0</v>
      </c>
      <c r="M217" s="23" t="s">
        <v>935</v>
      </c>
    </row>
    <row r="218" spans="2:13">
      <c r="B218" s="28" t="s">
        <v>10</v>
      </c>
      <c r="C218" s="29" t="s">
        <v>980</v>
      </c>
      <c r="D218" s="29" t="s">
        <v>1509</v>
      </c>
      <c r="E218" s="13" t="s">
        <v>356</v>
      </c>
      <c r="F218" s="29" t="s">
        <v>12</v>
      </c>
      <c r="G218" s="38" t="s">
        <v>357</v>
      </c>
      <c r="H218" s="33" t="s">
        <v>358</v>
      </c>
      <c r="I218" s="37"/>
      <c r="J218" s="31">
        <v>117.12</v>
      </c>
      <c r="K218" s="31">
        <v>96</v>
      </c>
      <c r="L218" s="12">
        <f t="shared" si="3"/>
        <v>0</v>
      </c>
      <c r="M218" s="23" t="s">
        <v>935</v>
      </c>
    </row>
    <row r="219" spans="2:13" ht="24">
      <c r="B219" s="28" t="s">
        <v>10</v>
      </c>
      <c r="C219" s="29" t="s">
        <v>980</v>
      </c>
      <c r="D219" s="29" t="s">
        <v>1510</v>
      </c>
      <c r="E219" s="13" t="s">
        <v>359</v>
      </c>
      <c r="F219" s="29" t="s">
        <v>12</v>
      </c>
      <c r="G219" s="38" t="s">
        <v>360</v>
      </c>
      <c r="H219" s="33" t="s">
        <v>361</v>
      </c>
      <c r="I219" s="37"/>
      <c r="J219" s="31">
        <v>1095.2549999999999</v>
      </c>
      <c r="K219" s="31">
        <v>897.75</v>
      </c>
      <c r="L219" s="12">
        <f t="shared" si="3"/>
        <v>0</v>
      </c>
      <c r="M219" s="23" t="s">
        <v>935</v>
      </c>
    </row>
    <row r="220" spans="2:13">
      <c r="B220" s="28" t="s">
        <v>10</v>
      </c>
      <c r="C220" s="29" t="s">
        <v>980</v>
      </c>
      <c r="D220" s="29" t="s">
        <v>1511</v>
      </c>
      <c r="E220" s="13" t="s">
        <v>362</v>
      </c>
      <c r="F220" s="29" t="s">
        <v>12</v>
      </c>
      <c r="G220" s="38" t="s">
        <v>363</v>
      </c>
      <c r="H220" s="33" t="s">
        <v>364</v>
      </c>
      <c r="I220" s="37"/>
      <c r="J220" s="31">
        <v>688.08</v>
      </c>
      <c r="K220" s="31">
        <v>564</v>
      </c>
      <c r="L220" s="12">
        <f t="shared" si="3"/>
        <v>0</v>
      </c>
      <c r="M220" s="23" t="s">
        <v>935</v>
      </c>
    </row>
    <row r="221" spans="2:13">
      <c r="B221" s="28" t="s">
        <v>10</v>
      </c>
      <c r="C221" s="29" t="s">
        <v>980</v>
      </c>
      <c r="D221" s="29" t="s">
        <v>1512</v>
      </c>
      <c r="E221" s="13" t="s">
        <v>365</v>
      </c>
      <c r="F221" s="29" t="s">
        <v>12</v>
      </c>
      <c r="G221" s="38" t="s">
        <v>366</v>
      </c>
      <c r="H221" s="33" t="s">
        <v>367</v>
      </c>
      <c r="I221" s="37"/>
      <c r="J221" s="31">
        <v>576.44999999999993</v>
      </c>
      <c r="K221" s="31">
        <v>472.5</v>
      </c>
      <c r="L221" s="12">
        <f t="shared" si="3"/>
        <v>0</v>
      </c>
      <c r="M221" s="23" t="s">
        <v>935</v>
      </c>
    </row>
    <row r="222" spans="2:13">
      <c r="B222" s="28" t="s">
        <v>10</v>
      </c>
      <c r="C222" s="29" t="s">
        <v>980</v>
      </c>
      <c r="D222" s="29" t="s">
        <v>1513</v>
      </c>
      <c r="E222" s="13" t="s">
        <v>368</v>
      </c>
      <c r="F222" s="29" t="s">
        <v>12</v>
      </c>
      <c r="G222" s="38" t="s">
        <v>369</v>
      </c>
      <c r="H222" s="33" t="s">
        <v>370</v>
      </c>
      <c r="I222" s="37"/>
      <c r="J222" s="31">
        <v>277.245</v>
      </c>
      <c r="K222" s="31">
        <v>227.25</v>
      </c>
      <c r="L222" s="12">
        <f t="shared" si="3"/>
        <v>0</v>
      </c>
      <c r="M222" s="23" t="s">
        <v>935</v>
      </c>
    </row>
    <row r="223" spans="2:13">
      <c r="B223" s="28" t="s">
        <v>10</v>
      </c>
      <c r="C223" s="29" t="s">
        <v>980</v>
      </c>
      <c r="D223" s="29" t="s">
        <v>1514</v>
      </c>
      <c r="E223" s="13" t="s">
        <v>371</v>
      </c>
      <c r="F223" s="29" t="s">
        <v>12</v>
      </c>
      <c r="G223" s="38" t="s">
        <v>372</v>
      </c>
      <c r="H223" s="33" t="s">
        <v>373</v>
      </c>
      <c r="I223" s="37"/>
      <c r="J223" s="31">
        <v>112.545</v>
      </c>
      <c r="K223" s="31">
        <v>92.25</v>
      </c>
      <c r="L223" s="12">
        <f t="shared" si="3"/>
        <v>0</v>
      </c>
      <c r="M223" s="23" t="s">
        <v>935</v>
      </c>
    </row>
    <row r="224" spans="2:13">
      <c r="B224" s="28" t="s">
        <v>10</v>
      </c>
      <c r="C224" s="29" t="s">
        <v>981</v>
      </c>
      <c r="D224" s="29" t="s">
        <v>1515</v>
      </c>
      <c r="E224" s="13" t="s">
        <v>160</v>
      </c>
      <c r="F224" s="29" t="s">
        <v>12</v>
      </c>
      <c r="G224" s="38" t="s">
        <v>161</v>
      </c>
      <c r="H224" s="33" t="s">
        <v>162</v>
      </c>
      <c r="I224" s="37"/>
      <c r="J224" s="31">
        <v>136.33500000000001</v>
      </c>
      <c r="K224" s="31">
        <v>111.75</v>
      </c>
      <c r="L224" s="12">
        <f t="shared" si="3"/>
        <v>0</v>
      </c>
      <c r="M224" s="23" t="s">
        <v>922</v>
      </c>
    </row>
    <row r="225" spans="2:13">
      <c r="B225" s="28" t="s">
        <v>10</v>
      </c>
      <c r="C225" s="29" t="s">
        <v>981</v>
      </c>
      <c r="D225" s="29" t="s">
        <v>1516</v>
      </c>
      <c r="E225" s="13" t="s">
        <v>172</v>
      </c>
      <c r="F225" s="29" t="s">
        <v>12</v>
      </c>
      <c r="G225" s="38" t="s">
        <v>173</v>
      </c>
      <c r="H225" s="33" t="s">
        <v>174</v>
      </c>
      <c r="I225" s="37"/>
      <c r="J225" s="31">
        <v>101.56499999999998</v>
      </c>
      <c r="K225" s="31">
        <v>83.249999999999986</v>
      </c>
      <c r="L225" s="12">
        <f t="shared" si="3"/>
        <v>0</v>
      </c>
      <c r="M225" s="23" t="s">
        <v>923</v>
      </c>
    </row>
    <row r="226" spans="2:13">
      <c r="B226" s="28" t="s">
        <v>10</v>
      </c>
      <c r="C226" s="29" t="s">
        <v>981</v>
      </c>
      <c r="D226" s="29" t="s">
        <v>1517</v>
      </c>
      <c r="E226" s="13" t="s">
        <v>175</v>
      </c>
      <c r="F226" s="29" t="s">
        <v>12</v>
      </c>
      <c r="G226" s="38" t="s">
        <v>173</v>
      </c>
      <c r="H226" s="33" t="s">
        <v>176</v>
      </c>
      <c r="I226" s="37"/>
      <c r="J226" s="31">
        <v>101.56499999999998</v>
      </c>
      <c r="K226" s="31">
        <v>83.249999999999986</v>
      </c>
      <c r="L226" s="12">
        <f t="shared" si="3"/>
        <v>0</v>
      </c>
      <c r="M226" s="23" t="s">
        <v>923</v>
      </c>
    </row>
    <row r="227" spans="2:13">
      <c r="B227" s="28" t="s">
        <v>10</v>
      </c>
      <c r="C227" s="29" t="s">
        <v>981</v>
      </c>
      <c r="D227" s="29" t="s">
        <v>1518</v>
      </c>
      <c r="E227" s="13" t="s">
        <v>195</v>
      </c>
      <c r="F227" s="29" t="s">
        <v>12</v>
      </c>
      <c r="G227" s="38" t="s">
        <v>196</v>
      </c>
      <c r="H227" s="33" t="s">
        <v>197</v>
      </c>
      <c r="I227" s="37"/>
      <c r="J227" s="31">
        <v>329.4</v>
      </c>
      <c r="K227" s="31">
        <v>270</v>
      </c>
      <c r="L227" s="12">
        <f t="shared" si="3"/>
        <v>0</v>
      </c>
      <c r="M227" s="23" t="s">
        <v>925</v>
      </c>
    </row>
    <row r="228" spans="2:13">
      <c r="B228" s="28" t="s">
        <v>10</v>
      </c>
      <c r="C228" s="29" t="s">
        <v>981</v>
      </c>
      <c r="D228" s="29" t="s">
        <v>1519</v>
      </c>
      <c r="E228" s="13" t="s">
        <v>212</v>
      </c>
      <c r="F228" s="29" t="s">
        <v>12</v>
      </c>
      <c r="G228" s="38" t="s">
        <v>213</v>
      </c>
      <c r="H228" s="33" t="s">
        <v>214</v>
      </c>
      <c r="I228" s="37"/>
      <c r="J228" s="31">
        <v>439.20000000000005</v>
      </c>
      <c r="K228" s="31">
        <v>360.00000000000006</v>
      </c>
      <c r="L228" s="12">
        <f t="shared" si="3"/>
        <v>0</v>
      </c>
      <c r="M228" s="23" t="s">
        <v>925</v>
      </c>
    </row>
    <row r="229" spans="2:13">
      <c r="B229" s="28" t="s">
        <v>10</v>
      </c>
      <c r="C229" s="29" t="s">
        <v>981</v>
      </c>
      <c r="D229" s="29" t="s">
        <v>1520</v>
      </c>
      <c r="E229" s="13" t="s">
        <v>260</v>
      </c>
      <c r="F229" s="29" t="s">
        <v>12</v>
      </c>
      <c r="G229" s="38" t="s">
        <v>196</v>
      </c>
      <c r="H229" s="33" t="s">
        <v>261</v>
      </c>
      <c r="I229" s="37"/>
      <c r="J229" s="31">
        <v>228.75</v>
      </c>
      <c r="K229" s="31">
        <v>187.5</v>
      </c>
      <c r="L229" s="12">
        <f t="shared" si="3"/>
        <v>0</v>
      </c>
      <c r="M229" s="23" t="s">
        <v>918</v>
      </c>
    </row>
    <row r="230" spans="2:13">
      <c r="B230" s="28" t="s">
        <v>10</v>
      </c>
      <c r="C230" s="29" t="s">
        <v>981</v>
      </c>
      <c r="D230" s="29" t="s">
        <v>1521</v>
      </c>
      <c r="E230" s="13" t="s">
        <v>262</v>
      </c>
      <c r="F230" s="29" t="s">
        <v>12</v>
      </c>
      <c r="G230" s="38" t="s">
        <v>263</v>
      </c>
      <c r="H230" s="33" t="s">
        <v>264</v>
      </c>
      <c r="I230" s="37"/>
      <c r="J230" s="31">
        <v>228.75</v>
      </c>
      <c r="K230" s="31">
        <v>187.5</v>
      </c>
      <c r="L230" s="12">
        <f t="shared" si="3"/>
        <v>0</v>
      </c>
      <c r="M230" s="23" t="s">
        <v>930</v>
      </c>
    </row>
    <row r="231" spans="2:13" ht="24">
      <c r="B231" s="28" t="s">
        <v>10</v>
      </c>
      <c r="C231" s="29" t="s">
        <v>981</v>
      </c>
      <c r="D231" s="29" t="s">
        <v>1522</v>
      </c>
      <c r="E231" s="13" t="s">
        <v>265</v>
      </c>
      <c r="F231" s="29" t="s">
        <v>12</v>
      </c>
      <c r="G231" s="38" t="s">
        <v>213</v>
      </c>
      <c r="H231" s="33" t="s">
        <v>266</v>
      </c>
      <c r="I231" s="37"/>
      <c r="J231" s="31">
        <v>325.74</v>
      </c>
      <c r="K231" s="31">
        <v>267</v>
      </c>
      <c r="L231" s="12">
        <f t="shared" si="3"/>
        <v>0</v>
      </c>
      <c r="M231" s="23" t="s">
        <v>918</v>
      </c>
    </row>
    <row r="232" spans="2:13">
      <c r="B232" s="28" t="s">
        <v>10</v>
      </c>
      <c r="C232" s="29" t="s">
        <v>981</v>
      </c>
      <c r="D232" s="29" t="s">
        <v>1523</v>
      </c>
      <c r="E232" s="13" t="s">
        <v>341</v>
      </c>
      <c r="F232" s="29" t="s">
        <v>12</v>
      </c>
      <c r="G232" s="38" t="s">
        <v>342</v>
      </c>
      <c r="H232" s="33" t="s">
        <v>343</v>
      </c>
      <c r="I232" s="37"/>
      <c r="J232" s="31">
        <v>102.48</v>
      </c>
      <c r="K232" s="31">
        <v>84</v>
      </c>
      <c r="L232" s="12">
        <f t="shared" si="3"/>
        <v>0</v>
      </c>
      <c r="M232" s="23" t="s">
        <v>934</v>
      </c>
    </row>
    <row r="233" spans="2:13" ht="24">
      <c r="B233" s="28" t="s">
        <v>10</v>
      </c>
      <c r="C233" s="29" t="s">
        <v>981</v>
      </c>
      <c r="D233" s="29" t="s">
        <v>1524</v>
      </c>
      <c r="E233" s="13" t="s">
        <v>344</v>
      </c>
      <c r="F233" s="29" t="s">
        <v>12</v>
      </c>
      <c r="G233" s="38" t="s">
        <v>345</v>
      </c>
      <c r="H233" s="33" t="s">
        <v>346</v>
      </c>
      <c r="I233" s="37"/>
      <c r="J233" s="31">
        <v>494.09999999999997</v>
      </c>
      <c r="K233" s="31">
        <v>405</v>
      </c>
      <c r="L233" s="12">
        <f t="shared" si="3"/>
        <v>0</v>
      </c>
      <c r="M233" s="23" t="s">
        <v>934</v>
      </c>
    </row>
    <row r="234" spans="2:13">
      <c r="B234" s="28" t="s">
        <v>10</v>
      </c>
      <c r="C234" s="29" t="s">
        <v>981</v>
      </c>
      <c r="D234" s="29" t="s">
        <v>1525</v>
      </c>
      <c r="E234" s="13" t="s">
        <v>347</v>
      </c>
      <c r="F234" s="29" t="s">
        <v>12</v>
      </c>
      <c r="G234" s="38" t="s">
        <v>348</v>
      </c>
      <c r="H234" s="33" t="s">
        <v>349</v>
      </c>
      <c r="I234" s="37"/>
      <c r="J234" s="31">
        <v>73.2</v>
      </c>
      <c r="K234" s="31">
        <v>60</v>
      </c>
      <c r="L234" s="12">
        <f t="shared" si="3"/>
        <v>0</v>
      </c>
      <c r="M234" s="23" t="s">
        <v>934</v>
      </c>
    </row>
    <row r="235" spans="2:13">
      <c r="B235" s="28" t="s">
        <v>10</v>
      </c>
      <c r="C235" s="29" t="s">
        <v>981</v>
      </c>
      <c r="D235" s="29" t="s">
        <v>1526</v>
      </c>
      <c r="E235" s="13" t="s">
        <v>428</v>
      </c>
      <c r="F235" s="29" t="s">
        <v>12</v>
      </c>
      <c r="G235" s="38" t="s">
        <v>429</v>
      </c>
      <c r="H235" s="33" t="s">
        <v>430</v>
      </c>
      <c r="I235" s="37"/>
      <c r="J235" s="31">
        <v>54.9</v>
      </c>
      <c r="K235" s="31">
        <v>45</v>
      </c>
      <c r="L235" s="12">
        <f t="shared" si="3"/>
        <v>0</v>
      </c>
      <c r="M235" s="27" t="s">
        <v>928</v>
      </c>
    </row>
    <row r="236" spans="2:13">
      <c r="B236" s="28" t="s">
        <v>10</v>
      </c>
      <c r="C236" s="29" t="s">
        <v>981</v>
      </c>
      <c r="D236" s="29" t="s">
        <v>1527</v>
      </c>
      <c r="E236" s="13" t="s">
        <v>434</v>
      </c>
      <c r="F236" s="29" t="s">
        <v>12</v>
      </c>
      <c r="G236" s="38" t="s">
        <v>435</v>
      </c>
      <c r="H236" s="33" t="s">
        <v>1269</v>
      </c>
      <c r="I236" s="37"/>
      <c r="J236" s="31">
        <v>405.34500000000008</v>
      </c>
      <c r="K236" s="31">
        <v>332.25000000000006</v>
      </c>
      <c r="L236" s="12">
        <f t="shared" si="3"/>
        <v>0</v>
      </c>
      <c r="M236" s="23" t="s">
        <v>928</v>
      </c>
    </row>
    <row r="237" spans="2:13">
      <c r="B237" s="28" t="s">
        <v>10</v>
      </c>
      <c r="C237" s="29" t="s">
        <v>981</v>
      </c>
      <c r="D237" s="29" t="s">
        <v>1528</v>
      </c>
      <c r="E237" s="13" t="s">
        <v>436</v>
      </c>
      <c r="F237" s="29" t="s">
        <v>12</v>
      </c>
      <c r="G237" s="38" t="s">
        <v>437</v>
      </c>
      <c r="H237" s="33" t="s">
        <v>1270</v>
      </c>
      <c r="I237" s="37"/>
      <c r="J237" s="31">
        <v>269.93</v>
      </c>
      <c r="K237" s="31">
        <v>221.25</v>
      </c>
      <c r="L237" s="12">
        <f t="shared" si="3"/>
        <v>0</v>
      </c>
      <c r="M237" s="27" t="s">
        <v>928</v>
      </c>
    </row>
    <row r="238" spans="2:13" ht="24">
      <c r="B238" s="28" t="s">
        <v>10</v>
      </c>
      <c r="C238" s="29" t="s">
        <v>981</v>
      </c>
      <c r="D238" s="29" t="s">
        <v>1529</v>
      </c>
      <c r="E238" s="13" t="s">
        <v>1266</v>
      </c>
      <c r="F238" s="29" t="s">
        <v>955</v>
      </c>
      <c r="G238" s="38" t="s">
        <v>1268</v>
      </c>
      <c r="H238" s="33" t="s">
        <v>1271</v>
      </c>
      <c r="I238" s="37"/>
      <c r="J238" s="31">
        <v>143.96</v>
      </c>
      <c r="K238" s="31">
        <v>118</v>
      </c>
      <c r="L238" s="12">
        <f t="shared" si="3"/>
        <v>0</v>
      </c>
      <c r="M238" s="24" t="s">
        <v>1274</v>
      </c>
    </row>
    <row r="239" spans="2:13" ht="24">
      <c r="B239" s="28" t="s">
        <v>10</v>
      </c>
      <c r="C239" s="29" t="s">
        <v>981</v>
      </c>
      <c r="D239" s="29" t="s">
        <v>1530</v>
      </c>
      <c r="E239" s="13" t="s">
        <v>1267</v>
      </c>
      <c r="F239" s="29" t="s">
        <v>955</v>
      </c>
      <c r="G239" s="38" t="s">
        <v>1268</v>
      </c>
      <c r="H239" s="33" t="s">
        <v>1272</v>
      </c>
      <c r="I239" s="37"/>
      <c r="J239" s="31">
        <v>195.2</v>
      </c>
      <c r="K239" s="31">
        <v>160</v>
      </c>
      <c r="L239" s="12">
        <f t="shared" si="3"/>
        <v>0</v>
      </c>
      <c r="M239" s="24" t="s">
        <v>1275</v>
      </c>
    </row>
    <row r="240" spans="2:13">
      <c r="B240" s="28" t="s">
        <v>10</v>
      </c>
      <c r="C240" s="29" t="s">
        <v>982</v>
      </c>
      <c r="D240" s="29" t="s">
        <v>1531</v>
      </c>
      <c r="E240" s="13">
        <v>4167</v>
      </c>
      <c r="F240" s="29" t="s">
        <v>12</v>
      </c>
      <c r="G240" s="38" t="s">
        <v>241</v>
      </c>
      <c r="H240" s="33" t="s">
        <v>242</v>
      </c>
      <c r="I240" s="37"/>
      <c r="J240" s="31">
        <v>23.79</v>
      </c>
      <c r="K240" s="31">
        <v>19.5</v>
      </c>
      <c r="L240" s="12">
        <f t="shared" si="3"/>
        <v>0</v>
      </c>
      <c r="M240" s="23" t="s">
        <v>929</v>
      </c>
    </row>
    <row r="241" spans="2:13">
      <c r="B241" s="28" t="s">
        <v>10</v>
      </c>
      <c r="C241" s="29" t="s">
        <v>982</v>
      </c>
      <c r="D241" s="29" t="s">
        <v>1532</v>
      </c>
      <c r="E241" s="13">
        <v>4166</v>
      </c>
      <c r="F241" s="29" t="s">
        <v>12</v>
      </c>
      <c r="G241" s="38" t="s">
        <v>243</v>
      </c>
      <c r="H241" s="33" t="s">
        <v>244</v>
      </c>
      <c r="I241" s="37"/>
      <c r="J241" s="31">
        <v>20.13</v>
      </c>
      <c r="K241" s="31">
        <v>16.5</v>
      </c>
      <c r="L241" s="12">
        <f t="shared" si="3"/>
        <v>0</v>
      </c>
      <c r="M241" s="23" t="s">
        <v>929</v>
      </c>
    </row>
    <row r="242" spans="2:13">
      <c r="B242" s="28" t="s">
        <v>10</v>
      </c>
      <c r="C242" s="29" t="s">
        <v>982</v>
      </c>
      <c r="D242" s="29" t="s">
        <v>1533</v>
      </c>
      <c r="E242" s="13" t="s">
        <v>412</v>
      </c>
      <c r="F242" s="29" t="s">
        <v>12</v>
      </c>
      <c r="G242" s="38" t="s">
        <v>413</v>
      </c>
      <c r="H242" s="33" t="s">
        <v>414</v>
      </c>
      <c r="I242" s="37"/>
      <c r="J242" s="31">
        <v>64.05</v>
      </c>
      <c r="K242" s="31">
        <v>52.5</v>
      </c>
      <c r="L242" s="12">
        <f t="shared" si="3"/>
        <v>0</v>
      </c>
      <c r="M242" s="23" t="s">
        <v>930</v>
      </c>
    </row>
    <row r="243" spans="2:13">
      <c r="B243" s="28" t="s">
        <v>10</v>
      </c>
      <c r="C243" s="29" t="s">
        <v>982</v>
      </c>
      <c r="D243" s="29" t="s">
        <v>1534</v>
      </c>
      <c r="E243" s="13" t="s">
        <v>415</v>
      </c>
      <c r="F243" s="29" t="s">
        <v>12</v>
      </c>
      <c r="G243" s="38" t="s">
        <v>413</v>
      </c>
      <c r="H243" s="33" t="s">
        <v>416</v>
      </c>
      <c r="I243" s="37"/>
      <c r="J243" s="31">
        <v>118.035</v>
      </c>
      <c r="K243" s="31">
        <v>96.75</v>
      </c>
      <c r="L243" s="12">
        <f t="shared" si="3"/>
        <v>0</v>
      </c>
      <c r="M243" s="23" t="s">
        <v>930</v>
      </c>
    </row>
    <row r="244" spans="2:13">
      <c r="B244" s="28" t="s">
        <v>10</v>
      </c>
      <c r="C244" s="29" t="s">
        <v>982</v>
      </c>
      <c r="D244" s="29" t="s">
        <v>1535</v>
      </c>
      <c r="E244" s="13" t="s">
        <v>417</v>
      </c>
      <c r="F244" s="29" t="s">
        <v>12</v>
      </c>
      <c r="G244" s="38" t="s">
        <v>413</v>
      </c>
      <c r="H244" s="33" t="s">
        <v>418</v>
      </c>
      <c r="I244" s="37"/>
      <c r="J244" s="31">
        <v>131.76</v>
      </c>
      <c r="K244" s="31">
        <v>108</v>
      </c>
      <c r="L244" s="12">
        <f t="shared" si="3"/>
        <v>0</v>
      </c>
      <c r="M244" s="23" t="s">
        <v>930</v>
      </c>
    </row>
    <row r="245" spans="2:13" ht="24">
      <c r="B245" s="28" t="s">
        <v>10</v>
      </c>
      <c r="C245" s="29" t="s">
        <v>982</v>
      </c>
      <c r="D245" s="29" t="s">
        <v>1536</v>
      </c>
      <c r="E245" s="13" t="s">
        <v>563</v>
      </c>
      <c r="F245" s="29" t="s">
        <v>955</v>
      </c>
      <c r="G245" s="38" t="s">
        <v>564</v>
      </c>
      <c r="H245" s="33" t="s">
        <v>565</v>
      </c>
      <c r="I245" s="37"/>
      <c r="J245" s="31">
        <v>287.92</v>
      </c>
      <c r="K245" s="31">
        <v>236.00000000000003</v>
      </c>
      <c r="L245" s="12">
        <f t="shared" si="3"/>
        <v>0</v>
      </c>
      <c r="M245" s="24" t="s">
        <v>961</v>
      </c>
    </row>
    <row r="246" spans="2:13" ht="24">
      <c r="B246" s="28" t="s">
        <v>10</v>
      </c>
      <c r="C246" s="29" t="s">
        <v>982</v>
      </c>
      <c r="D246" s="29" t="s">
        <v>1537</v>
      </c>
      <c r="E246" s="13" t="s">
        <v>1315</v>
      </c>
      <c r="F246" s="29" t="s">
        <v>955</v>
      </c>
      <c r="G246" s="38" t="s">
        <v>1320</v>
      </c>
      <c r="H246" s="33" t="s">
        <v>1316</v>
      </c>
      <c r="I246" s="37"/>
      <c r="J246" s="31">
        <v>468.48</v>
      </c>
      <c r="K246" s="31">
        <v>384</v>
      </c>
      <c r="L246" s="12">
        <f t="shared" si="3"/>
        <v>0</v>
      </c>
      <c r="M246" s="24" t="s">
        <v>1317</v>
      </c>
    </row>
    <row r="247" spans="2:13" ht="24">
      <c r="B247" s="28" t="s">
        <v>10</v>
      </c>
      <c r="C247" s="29" t="s">
        <v>982</v>
      </c>
      <c r="D247" s="29" t="s">
        <v>1538</v>
      </c>
      <c r="E247" s="13" t="s">
        <v>1325</v>
      </c>
      <c r="F247" s="29" t="s">
        <v>955</v>
      </c>
      <c r="G247" s="38" t="s">
        <v>1324</v>
      </c>
      <c r="H247" s="33" t="s">
        <v>1316</v>
      </c>
      <c r="I247" s="37"/>
      <c r="J247" s="31">
        <v>265.95999999999998</v>
      </c>
      <c r="K247" s="31">
        <v>218</v>
      </c>
      <c r="L247" s="12">
        <f t="shared" ref="L247" si="4">I247*J247</f>
        <v>0</v>
      </c>
      <c r="M247" s="24" t="s">
        <v>1327</v>
      </c>
    </row>
    <row r="248" spans="2:13" ht="24">
      <c r="B248" s="28" t="s">
        <v>10</v>
      </c>
      <c r="C248" s="29" t="s">
        <v>982</v>
      </c>
      <c r="D248" s="29" t="s">
        <v>1539</v>
      </c>
      <c r="E248" s="13" t="s">
        <v>1326</v>
      </c>
      <c r="F248" s="29" t="s">
        <v>955</v>
      </c>
      <c r="G248" s="38" t="s">
        <v>1323</v>
      </c>
      <c r="H248" s="33" t="s">
        <v>1316</v>
      </c>
      <c r="I248" s="37"/>
      <c r="J248" s="31">
        <v>283.04000000000002</v>
      </c>
      <c r="K248" s="31">
        <v>232</v>
      </c>
      <c r="L248" s="12">
        <f t="shared" ref="L248" si="5">I248*J248</f>
        <v>0</v>
      </c>
      <c r="M248" s="24" t="s">
        <v>1328</v>
      </c>
    </row>
    <row r="249" spans="2:13" ht="24">
      <c r="B249" s="28" t="s">
        <v>10</v>
      </c>
      <c r="C249" s="29" t="s">
        <v>982</v>
      </c>
      <c r="D249" s="29" t="s">
        <v>1540</v>
      </c>
      <c r="E249" s="13" t="s">
        <v>1318</v>
      </c>
      <c r="F249" s="29" t="s">
        <v>955</v>
      </c>
      <c r="G249" s="38" t="s">
        <v>1319</v>
      </c>
      <c r="H249" s="33" t="s">
        <v>1321</v>
      </c>
      <c r="I249" s="37"/>
      <c r="J249" s="31">
        <v>36.479999999999997</v>
      </c>
      <c r="K249" s="31">
        <v>29.9</v>
      </c>
      <c r="L249" s="12">
        <f t="shared" si="3"/>
        <v>0</v>
      </c>
      <c r="M249" s="24" t="s">
        <v>1322</v>
      </c>
    </row>
    <row r="250" spans="2:13" ht="24">
      <c r="B250" s="35" t="s">
        <v>813</v>
      </c>
      <c r="C250" s="29" t="s">
        <v>797</v>
      </c>
      <c r="D250" s="29" t="s">
        <v>1541</v>
      </c>
      <c r="E250" s="13" t="s">
        <v>905</v>
      </c>
      <c r="F250" s="29" t="s">
        <v>1220</v>
      </c>
      <c r="G250" s="38" t="s">
        <v>1221</v>
      </c>
      <c r="H250" s="33" t="s">
        <v>1224</v>
      </c>
      <c r="I250" s="37"/>
      <c r="J250" s="31">
        <v>7320</v>
      </c>
      <c r="K250" s="31">
        <v>6000</v>
      </c>
      <c r="L250" s="12">
        <f>I250*J250</f>
        <v>0</v>
      </c>
      <c r="M250" s="24" t="s">
        <v>1093</v>
      </c>
    </row>
    <row r="251" spans="2:13" ht="24">
      <c r="B251" s="35" t="s">
        <v>813</v>
      </c>
      <c r="C251" s="29" t="s">
        <v>797</v>
      </c>
      <c r="D251" s="29" t="s">
        <v>1542</v>
      </c>
      <c r="E251" s="13" t="s">
        <v>1222</v>
      </c>
      <c r="F251" s="29" t="s">
        <v>1220</v>
      </c>
      <c r="G251" s="38" t="s">
        <v>1223</v>
      </c>
      <c r="H251" s="33" t="s">
        <v>1225</v>
      </c>
      <c r="I251" s="37"/>
      <c r="J251" s="31">
        <v>7320</v>
      </c>
      <c r="K251" s="31">
        <v>6000</v>
      </c>
      <c r="L251" s="12">
        <f>I251*J251</f>
        <v>0</v>
      </c>
      <c r="M251" s="24" t="s">
        <v>1226</v>
      </c>
    </row>
    <row r="252" spans="2:13" ht="24">
      <c r="B252" s="35" t="s">
        <v>813</v>
      </c>
      <c r="C252" s="29" t="s">
        <v>797</v>
      </c>
      <c r="D252" s="29" t="s">
        <v>1543</v>
      </c>
      <c r="E252" s="13" t="s">
        <v>1227</v>
      </c>
      <c r="F252" s="29" t="s">
        <v>1220</v>
      </c>
      <c r="G252" s="38" t="s">
        <v>1229</v>
      </c>
      <c r="H252" s="33" t="s">
        <v>1232</v>
      </c>
      <c r="I252" s="37"/>
      <c r="J252" s="31">
        <v>4148</v>
      </c>
      <c r="K252" s="31">
        <v>3400</v>
      </c>
      <c r="L252" s="12">
        <f>I252*J252</f>
        <v>0</v>
      </c>
      <c r="M252" s="24" t="s">
        <v>1233</v>
      </c>
    </row>
    <row r="253" spans="2:13" ht="24">
      <c r="B253" s="35" t="s">
        <v>813</v>
      </c>
      <c r="C253" s="29" t="s">
        <v>797</v>
      </c>
      <c r="D253" s="29" t="s">
        <v>1544</v>
      </c>
      <c r="E253" s="13" t="s">
        <v>1228</v>
      </c>
      <c r="F253" s="29" t="s">
        <v>1220</v>
      </c>
      <c r="G253" s="38" t="s">
        <v>1230</v>
      </c>
      <c r="H253" s="33" t="s">
        <v>1231</v>
      </c>
      <c r="I253" s="37"/>
      <c r="J253" s="31">
        <v>7198</v>
      </c>
      <c r="K253" s="31">
        <v>5900</v>
      </c>
      <c r="L253" s="12">
        <f>I253*J253</f>
        <v>0</v>
      </c>
      <c r="M253" s="24" t="s">
        <v>1234</v>
      </c>
    </row>
    <row r="254" spans="2:13" ht="36">
      <c r="B254" s="35" t="s">
        <v>813</v>
      </c>
      <c r="C254" s="29" t="s">
        <v>797</v>
      </c>
      <c r="D254" s="29" t="s">
        <v>1545</v>
      </c>
      <c r="E254" s="13" t="s">
        <v>984</v>
      </c>
      <c r="F254" s="29" t="s">
        <v>830</v>
      </c>
      <c r="G254" s="38" t="s">
        <v>828</v>
      </c>
      <c r="H254" s="33" t="s">
        <v>829</v>
      </c>
      <c r="I254" s="37"/>
      <c r="J254" s="31">
        <v>37088</v>
      </c>
      <c r="K254" s="31">
        <v>30400</v>
      </c>
      <c r="L254" s="12">
        <f t="shared" ref="L254:L342" si="6">I254*J254</f>
        <v>0</v>
      </c>
      <c r="M254" s="24" t="s">
        <v>1094</v>
      </c>
    </row>
    <row r="255" spans="2:13" ht="36">
      <c r="B255" s="35" t="s">
        <v>813</v>
      </c>
      <c r="C255" s="29" t="s">
        <v>797</v>
      </c>
      <c r="D255" s="29" t="s">
        <v>1546</v>
      </c>
      <c r="E255" s="13" t="s">
        <v>985</v>
      </c>
      <c r="F255" s="29" t="s">
        <v>830</v>
      </c>
      <c r="G255" s="38" t="s">
        <v>831</v>
      </c>
      <c r="H255" s="33" t="s">
        <v>832</v>
      </c>
      <c r="I255" s="37"/>
      <c r="J255" s="31">
        <v>30378</v>
      </c>
      <c r="K255" s="31">
        <v>24900</v>
      </c>
      <c r="L255" s="12">
        <f t="shared" si="6"/>
        <v>0</v>
      </c>
      <c r="M255" s="24" t="s">
        <v>1095</v>
      </c>
    </row>
    <row r="256" spans="2:13" ht="24">
      <c r="B256" s="35" t="s">
        <v>813</v>
      </c>
      <c r="C256" s="29" t="s">
        <v>797</v>
      </c>
      <c r="D256" s="29" t="s">
        <v>1547</v>
      </c>
      <c r="E256" s="13" t="s">
        <v>986</v>
      </c>
      <c r="F256" s="29" t="s">
        <v>823</v>
      </c>
      <c r="G256" s="38" t="s">
        <v>1219</v>
      </c>
      <c r="H256" s="33" t="s">
        <v>1308</v>
      </c>
      <c r="I256" s="37"/>
      <c r="J256" s="31">
        <v>10126</v>
      </c>
      <c r="K256" s="31">
        <v>8300</v>
      </c>
      <c r="L256" s="12">
        <f t="shared" si="6"/>
        <v>0</v>
      </c>
      <c r="M256" s="24" t="s">
        <v>1096</v>
      </c>
    </row>
    <row r="257" spans="2:13" ht="29">
      <c r="B257" s="35" t="s">
        <v>813</v>
      </c>
      <c r="C257" s="29" t="s">
        <v>797</v>
      </c>
      <c r="D257" s="29" t="s">
        <v>1548</v>
      </c>
      <c r="E257" s="13" t="s">
        <v>987</v>
      </c>
      <c r="F257" s="29" t="s">
        <v>823</v>
      </c>
      <c r="G257" s="38" t="s">
        <v>822</v>
      </c>
      <c r="H257" s="33" t="s">
        <v>1309</v>
      </c>
      <c r="I257" s="37"/>
      <c r="J257" s="31">
        <v>847.9</v>
      </c>
      <c r="K257" s="31">
        <v>695</v>
      </c>
      <c r="L257" s="12">
        <f t="shared" si="6"/>
        <v>0</v>
      </c>
      <c r="M257" s="24" t="s">
        <v>1097</v>
      </c>
    </row>
    <row r="258" spans="2:13" ht="29">
      <c r="B258" s="35" t="s">
        <v>813</v>
      </c>
      <c r="C258" s="29" t="s">
        <v>797</v>
      </c>
      <c r="D258" s="29" t="s">
        <v>1549</v>
      </c>
      <c r="E258" s="13" t="s">
        <v>988</v>
      </c>
      <c r="F258" s="29" t="s">
        <v>823</v>
      </c>
      <c r="G258" s="38" t="s">
        <v>1214</v>
      </c>
      <c r="H258" s="33" t="s">
        <v>1310</v>
      </c>
      <c r="I258" s="37"/>
      <c r="J258" s="31">
        <v>570.96</v>
      </c>
      <c r="K258" s="31">
        <v>468</v>
      </c>
      <c r="L258" s="12">
        <f t="shared" si="6"/>
        <v>0</v>
      </c>
      <c r="M258" s="24" t="s">
        <v>1098</v>
      </c>
    </row>
    <row r="259" spans="2:13" ht="29">
      <c r="B259" s="35" t="s">
        <v>813</v>
      </c>
      <c r="C259" s="29" t="s">
        <v>797</v>
      </c>
      <c r="D259" s="29" t="s">
        <v>1550</v>
      </c>
      <c r="E259" s="13" t="s">
        <v>989</v>
      </c>
      <c r="F259" s="29" t="s">
        <v>823</v>
      </c>
      <c r="G259" s="38" t="s">
        <v>1215</v>
      </c>
      <c r="H259" s="33" t="s">
        <v>1311</v>
      </c>
      <c r="I259" s="37"/>
      <c r="J259" s="31">
        <v>719.8</v>
      </c>
      <c r="K259" s="31">
        <v>590</v>
      </c>
      <c r="L259" s="12">
        <f t="shared" si="6"/>
        <v>0</v>
      </c>
      <c r="M259" s="24" t="s">
        <v>1099</v>
      </c>
    </row>
    <row r="260" spans="2:13" ht="36">
      <c r="B260" s="35" t="s">
        <v>813</v>
      </c>
      <c r="C260" s="29" t="s">
        <v>797</v>
      </c>
      <c r="D260" s="29" t="s">
        <v>1551</v>
      </c>
      <c r="E260" s="13" t="s">
        <v>990</v>
      </c>
      <c r="F260" s="29" t="s">
        <v>823</v>
      </c>
      <c r="G260" s="38" t="s">
        <v>1216</v>
      </c>
      <c r="H260" s="33" t="s">
        <v>1312</v>
      </c>
      <c r="I260" s="37"/>
      <c r="J260" s="31">
        <v>719.8</v>
      </c>
      <c r="K260" s="31">
        <v>590</v>
      </c>
      <c r="L260" s="12">
        <f t="shared" si="6"/>
        <v>0</v>
      </c>
      <c r="M260" s="24" t="s">
        <v>1100</v>
      </c>
    </row>
    <row r="261" spans="2:13" ht="29">
      <c r="B261" s="35" t="s">
        <v>813</v>
      </c>
      <c r="C261" s="29" t="s">
        <v>797</v>
      </c>
      <c r="D261" s="29" t="s">
        <v>1552</v>
      </c>
      <c r="E261" s="13" t="s">
        <v>991</v>
      </c>
      <c r="F261" s="29" t="s">
        <v>823</v>
      </c>
      <c r="G261" s="38" t="s">
        <v>1217</v>
      </c>
      <c r="H261" s="33" t="s">
        <v>1313</v>
      </c>
      <c r="I261" s="37"/>
      <c r="J261" s="31">
        <v>2415.6</v>
      </c>
      <c r="K261" s="31">
        <v>1980</v>
      </c>
      <c r="L261" s="12">
        <f t="shared" si="6"/>
        <v>0</v>
      </c>
      <c r="M261" s="24" t="s">
        <v>1101</v>
      </c>
    </row>
    <row r="262" spans="2:13" ht="36">
      <c r="B262" s="35" t="s">
        <v>813</v>
      </c>
      <c r="C262" s="29" t="s">
        <v>797</v>
      </c>
      <c r="D262" s="29" t="s">
        <v>1553</v>
      </c>
      <c r="E262" s="13" t="s">
        <v>992</v>
      </c>
      <c r="F262" s="29" t="s">
        <v>823</v>
      </c>
      <c r="G262" s="38" t="s">
        <v>1218</v>
      </c>
      <c r="H262" s="33" t="s">
        <v>1314</v>
      </c>
      <c r="I262" s="37"/>
      <c r="J262" s="31">
        <v>1525</v>
      </c>
      <c r="K262" s="31">
        <v>1250</v>
      </c>
      <c r="L262" s="12">
        <f t="shared" si="6"/>
        <v>0</v>
      </c>
      <c r="M262" s="24" t="s">
        <v>1102</v>
      </c>
    </row>
    <row r="263" spans="2:13">
      <c r="B263" s="35" t="s">
        <v>813</v>
      </c>
      <c r="C263" s="29" t="s">
        <v>797</v>
      </c>
      <c r="D263" s="29" t="s">
        <v>1723</v>
      </c>
      <c r="E263" s="13" t="s">
        <v>1698</v>
      </c>
      <c r="F263" s="29" t="s">
        <v>1722</v>
      </c>
      <c r="G263" s="38" t="s">
        <v>1706</v>
      </c>
      <c r="H263" s="33" t="s">
        <v>1714</v>
      </c>
      <c r="I263" s="37"/>
      <c r="J263" s="31">
        <v>4867.8</v>
      </c>
      <c r="K263" s="31">
        <v>3990</v>
      </c>
      <c r="L263" s="12">
        <f t="shared" si="6"/>
        <v>0</v>
      </c>
      <c r="M263" s="24" t="s">
        <v>1731</v>
      </c>
    </row>
    <row r="264" spans="2:13" ht="29">
      <c r="B264" s="35" t="s">
        <v>813</v>
      </c>
      <c r="C264" s="29" t="s">
        <v>797</v>
      </c>
      <c r="D264" s="29" t="s">
        <v>1724</v>
      </c>
      <c r="E264" s="13" t="s">
        <v>1699</v>
      </c>
      <c r="F264" s="29" t="s">
        <v>1722</v>
      </c>
      <c r="G264" s="38" t="s">
        <v>1707</v>
      </c>
      <c r="H264" s="33" t="s">
        <v>1715</v>
      </c>
      <c r="I264" s="37"/>
      <c r="J264" s="31">
        <v>6087.8</v>
      </c>
      <c r="K264" s="31">
        <v>4990</v>
      </c>
      <c r="L264" s="12">
        <f t="shared" si="6"/>
        <v>0</v>
      </c>
      <c r="M264" s="24" t="s">
        <v>1732</v>
      </c>
    </row>
    <row r="265" spans="2:13" ht="29">
      <c r="B265" s="35" t="s">
        <v>813</v>
      </c>
      <c r="C265" s="29" t="s">
        <v>797</v>
      </c>
      <c r="D265" s="29" t="s">
        <v>1725</v>
      </c>
      <c r="E265" s="13" t="s">
        <v>1700</v>
      </c>
      <c r="F265" s="29" t="s">
        <v>1722</v>
      </c>
      <c r="G265" s="38" t="s">
        <v>1708</v>
      </c>
      <c r="H265" s="33" t="s">
        <v>1716</v>
      </c>
      <c r="I265" s="37"/>
      <c r="J265" s="31">
        <v>120.78</v>
      </c>
      <c r="K265" s="31">
        <v>99</v>
      </c>
      <c r="L265" s="12">
        <f t="shared" si="6"/>
        <v>0</v>
      </c>
      <c r="M265" s="24" t="s">
        <v>1733</v>
      </c>
    </row>
    <row r="266" spans="2:13" ht="29">
      <c r="B266" s="35" t="s">
        <v>813</v>
      </c>
      <c r="C266" s="29" t="s">
        <v>797</v>
      </c>
      <c r="D266" s="29" t="s">
        <v>1726</v>
      </c>
      <c r="E266" s="13" t="s">
        <v>1701</v>
      </c>
      <c r="F266" s="29" t="s">
        <v>1722</v>
      </c>
      <c r="G266" s="38" t="s">
        <v>1709</v>
      </c>
      <c r="H266" s="33" t="s">
        <v>1717</v>
      </c>
      <c r="I266" s="37"/>
      <c r="J266" s="31">
        <v>303.77999999999997</v>
      </c>
      <c r="K266" s="31">
        <v>249</v>
      </c>
      <c r="L266" s="12">
        <f t="shared" si="6"/>
        <v>0</v>
      </c>
      <c r="M266" s="24" t="s">
        <v>1734</v>
      </c>
    </row>
    <row r="267" spans="2:13" ht="29">
      <c r="B267" s="35" t="s">
        <v>813</v>
      </c>
      <c r="C267" s="29" t="s">
        <v>797</v>
      </c>
      <c r="D267" s="29" t="s">
        <v>1727</v>
      </c>
      <c r="E267" s="13" t="s">
        <v>1702</v>
      </c>
      <c r="F267" s="29" t="s">
        <v>1722</v>
      </c>
      <c r="G267" s="38" t="s">
        <v>1710</v>
      </c>
      <c r="H267" s="33" t="s">
        <v>1718</v>
      </c>
      <c r="I267" s="37"/>
      <c r="J267" s="31">
        <v>425.78</v>
      </c>
      <c r="K267" s="31">
        <v>349</v>
      </c>
      <c r="L267" s="12">
        <f t="shared" si="6"/>
        <v>0</v>
      </c>
      <c r="M267" s="24" t="s">
        <v>1735</v>
      </c>
    </row>
    <row r="268" spans="2:13" ht="29">
      <c r="B268" s="35" t="s">
        <v>813</v>
      </c>
      <c r="C268" s="29" t="s">
        <v>797</v>
      </c>
      <c r="D268" s="29" t="s">
        <v>1728</v>
      </c>
      <c r="E268" s="13" t="s">
        <v>1703</v>
      </c>
      <c r="F268" s="29" t="s">
        <v>1722</v>
      </c>
      <c r="G268" s="38" t="s">
        <v>1711</v>
      </c>
      <c r="H268" s="33" t="s">
        <v>1719</v>
      </c>
      <c r="I268" s="37"/>
      <c r="J268" s="31">
        <v>425.78</v>
      </c>
      <c r="K268" s="31">
        <v>349</v>
      </c>
      <c r="L268" s="12">
        <f t="shared" si="6"/>
        <v>0</v>
      </c>
      <c r="M268" s="24" t="s">
        <v>1736</v>
      </c>
    </row>
    <row r="269" spans="2:13" ht="29">
      <c r="B269" s="35" t="s">
        <v>813</v>
      </c>
      <c r="C269" s="29" t="s">
        <v>797</v>
      </c>
      <c r="D269" s="29" t="s">
        <v>1729</v>
      </c>
      <c r="E269" s="13" t="s">
        <v>1704</v>
      </c>
      <c r="F269" s="29" t="s">
        <v>1722</v>
      </c>
      <c r="G269" s="38" t="s">
        <v>1712</v>
      </c>
      <c r="H269" s="33" t="s">
        <v>1720</v>
      </c>
      <c r="I269" s="37"/>
      <c r="J269" s="31">
        <v>523.38</v>
      </c>
      <c r="K269" s="31">
        <v>429</v>
      </c>
      <c r="L269" s="12">
        <f t="shared" si="6"/>
        <v>0</v>
      </c>
      <c r="M269" s="24" t="s">
        <v>1737</v>
      </c>
    </row>
    <row r="270" spans="2:13" ht="29">
      <c r="B270" s="35" t="s">
        <v>813</v>
      </c>
      <c r="C270" s="29" t="s">
        <v>797</v>
      </c>
      <c r="D270" s="29" t="s">
        <v>1730</v>
      </c>
      <c r="E270" s="13" t="s">
        <v>1705</v>
      </c>
      <c r="F270" s="29" t="s">
        <v>1722</v>
      </c>
      <c r="G270" s="38" t="s">
        <v>1713</v>
      </c>
      <c r="H270" s="33" t="s">
        <v>1721</v>
      </c>
      <c r="I270" s="37"/>
      <c r="J270" s="31">
        <v>425.78</v>
      </c>
      <c r="K270" s="31">
        <v>349</v>
      </c>
      <c r="L270" s="12">
        <f t="shared" si="6"/>
        <v>0</v>
      </c>
      <c r="M270" s="24" t="s">
        <v>1738</v>
      </c>
    </row>
    <row r="271" spans="2:13" ht="24">
      <c r="B271" s="35" t="s">
        <v>813</v>
      </c>
      <c r="C271" s="29" t="s">
        <v>797</v>
      </c>
      <c r="D271" s="29" t="s">
        <v>1554</v>
      </c>
      <c r="E271" s="13" t="s">
        <v>1090</v>
      </c>
      <c r="F271" s="29" t="s">
        <v>798</v>
      </c>
      <c r="G271" s="38" t="s">
        <v>799</v>
      </c>
      <c r="H271" s="33" t="s">
        <v>800</v>
      </c>
      <c r="I271" s="37"/>
      <c r="J271" s="31">
        <v>11590</v>
      </c>
      <c r="K271" s="31">
        <v>9500</v>
      </c>
      <c r="L271" s="12">
        <f t="shared" si="6"/>
        <v>0</v>
      </c>
      <c r="M271" s="24" t="s">
        <v>1103</v>
      </c>
    </row>
    <row r="272" spans="2:13">
      <c r="B272" s="35" t="s">
        <v>813</v>
      </c>
      <c r="C272" s="29" t="s">
        <v>797</v>
      </c>
      <c r="D272" s="29" t="s">
        <v>1555</v>
      </c>
      <c r="E272" s="13" t="s">
        <v>906</v>
      </c>
      <c r="F272" s="29" t="s">
        <v>798</v>
      </c>
      <c r="G272" s="38" t="s">
        <v>801</v>
      </c>
      <c r="H272" s="33" t="s">
        <v>802</v>
      </c>
      <c r="I272" s="37"/>
      <c r="J272" s="31">
        <v>5854.78</v>
      </c>
      <c r="K272" s="31">
        <v>4799</v>
      </c>
      <c r="L272" s="12">
        <f t="shared" si="6"/>
        <v>0</v>
      </c>
      <c r="M272" s="24" t="s">
        <v>1104</v>
      </c>
    </row>
    <row r="273" spans="2:13">
      <c r="B273" s="35" t="s">
        <v>813</v>
      </c>
      <c r="C273" s="29" t="s">
        <v>797</v>
      </c>
      <c r="D273" s="29" t="s">
        <v>1556</v>
      </c>
      <c r="E273" s="13" t="s">
        <v>907</v>
      </c>
      <c r="F273" s="29" t="s">
        <v>798</v>
      </c>
      <c r="G273" s="38" t="s">
        <v>803</v>
      </c>
      <c r="H273" s="33" t="s">
        <v>804</v>
      </c>
      <c r="I273" s="37"/>
      <c r="J273" s="31">
        <v>1561.6</v>
      </c>
      <c r="K273" s="31">
        <v>1280</v>
      </c>
      <c r="L273" s="12">
        <f t="shared" si="6"/>
        <v>0</v>
      </c>
      <c r="M273" s="24" t="s">
        <v>1105</v>
      </c>
    </row>
    <row r="274" spans="2:13">
      <c r="B274" s="35" t="s">
        <v>813</v>
      </c>
      <c r="C274" s="29" t="s">
        <v>797</v>
      </c>
      <c r="D274" s="29" t="s">
        <v>1557</v>
      </c>
      <c r="E274" s="13" t="s">
        <v>908</v>
      </c>
      <c r="F274" s="29" t="s">
        <v>798</v>
      </c>
      <c r="G274" s="38" t="s">
        <v>805</v>
      </c>
      <c r="H274" s="33" t="s">
        <v>806</v>
      </c>
      <c r="I274" s="37"/>
      <c r="J274" s="31">
        <v>1377.3799999999999</v>
      </c>
      <c r="K274" s="31">
        <v>1129</v>
      </c>
      <c r="L274" s="12">
        <f t="shared" si="6"/>
        <v>0</v>
      </c>
      <c r="M274" s="24" t="s">
        <v>1106</v>
      </c>
    </row>
    <row r="275" spans="2:13" ht="24">
      <c r="B275" s="35" t="s">
        <v>813</v>
      </c>
      <c r="C275" s="29" t="s">
        <v>797</v>
      </c>
      <c r="D275" s="29" t="s">
        <v>1558</v>
      </c>
      <c r="E275" s="13" t="s">
        <v>909</v>
      </c>
      <c r="F275" s="29" t="s">
        <v>798</v>
      </c>
      <c r="G275" s="38" t="s">
        <v>807</v>
      </c>
      <c r="H275" s="33" t="s">
        <v>1779</v>
      </c>
      <c r="I275" s="37"/>
      <c r="J275" s="31">
        <v>1461.56</v>
      </c>
      <c r="K275" s="31">
        <v>1198</v>
      </c>
      <c r="L275" s="12">
        <f t="shared" si="6"/>
        <v>0</v>
      </c>
      <c r="M275" s="24" t="s">
        <v>1107</v>
      </c>
    </row>
    <row r="276" spans="2:13">
      <c r="B276" s="35" t="s">
        <v>813</v>
      </c>
      <c r="C276" s="29" t="s">
        <v>797</v>
      </c>
      <c r="D276" s="29" t="s">
        <v>1559</v>
      </c>
      <c r="E276" s="13" t="s">
        <v>1091</v>
      </c>
      <c r="F276" s="29" t="s">
        <v>798</v>
      </c>
      <c r="G276" s="38" t="s">
        <v>910</v>
      </c>
      <c r="H276" s="33" t="s">
        <v>911</v>
      </c>
      <c r="I276" s="37"/>
      <c r="J276" s="31">
        <v>1510.36</v>
      </c>
      <c r="K276" s="31">
        <v>1238</v>
      </c>
      <c r="L276" s="12">
        <f t="shared" si="6"/>
        <v>0</v>
      </c>
      <c r="M276" s="24" t="s">
        <v>1108</v>
      </c>
    </row>
    <row r="277" spans="2:13" ht="24">
      <c r="B277" s="35" t="s">
        <v>813</v>
      </c>
      <c r="C277" s="29" t="s">
        <v>797</v>
      </c>
      <c r="D277" s="29" t="s">
        <v>1560</v>
      </c>
      <c r="E277" s="13" t="s">
        <v>903</v>
      </c>
      <c r="F277" s="29" t="s">
        <v>808</v>
      </c>
      <c r="G277" s="38" t="s">
        <v>809</v>
      </c>
      <c r="H277" s="33" t="s">
        <v>810</v>
      </c>
      <c r="I277" s="37"/>
      <c r="J277" s="31">
        <v>519.9</v>
      </c>
      <c r="K277" s="31">
        <v>426.14754098360658</v>
      </c>
      <c r="L277" s="12">
        <f t="shared" si="6"/>
        <v>0</v>
      </c>
      <c r="M277" s="24" t="s">
        <v>1109</v>
      </c>
    </row>
    <row r="278" spans="2:13" ht="24">
      <c r="B278" s="35" t="s">
        <v>813</v>
      </c>
      <c r="C278" s="29" t="s">
        <v>797</v>
      </c>
      <c r="D278" s="29" t="s">
        <v>1561</v>
      </c>
      <c r="E278" s="13" t="s">
        <v>904</v>
      </c>
      <c r="F278" s="29" t="s">
        <v>808</v>
      </c>
      <c r="G278" s="38" t="s">
        <v>811</v>
      </c>
      <c r="H278" s="33" t="s">
        <v>812</v>
      </c>
      <c r="I278" s="37"/>
      <c r="J278" s="31">
        <v>729.9</v>
      </c>
      <c r="K278" s="31">
        <v>598.27868852459017</v>
      </c>
      <c r="L278" s="12">
        <f t="shared" si="6"/>
        <v>0</v>
      </c>
      <c r="M278" s="24" t="s">
        <v>1110</v>
      </c>
    </row>
    <row r="279" spans="2:13" ht="72">
      <c r="B279" s="35" t="s">
        <v>813</v>
      </c>
      <c r="C279" s="29" t="s">
        <v>705</v>
      </c>
      <c r="D279" s="29" t="s">
        <v>1562</v>
      </c>
      <c r="E279" s="13" t="s">
        <v>890</v>
      </c>
      <c r="F279" s="29" t="s">
        <v>764</v>
      </c>
      <c r="G279" s="38" t="s">
        <v>1682</v>
      </c>
      <c r="H279" s="33" t="s">
        <v>1684</v>
      </c>
      <c r="I279" s="37"/>
      <c r="J279" s="31">
        <v>151.99979999999999</v>
      </c>
      <c r="K279" s="31">
        <v>124.59</v>
      </c>
      <c r="L279" s="12">
        <f t="shared" si="6"/>
        <v>0</v>
      </c>
      <c r="M279" s="24" t="s">
        <v>1111</v>
      </c>
    </row>
    <row r="280" spans="2:13" ht="60">
      <c r="B280" s="35" t="s">
        <v>813</v>
      </c>
      <c r="C280" s="29" t="s">
        <v>705</v>
      </c>
      <c r="D280" s="29" t="s">
        <v>1685</v>
      </c>
      <c r="E280" s="13" t="s">
        <v>1679</v>
      </c>
      <c r="F280" s="29" t="s">
        <v>764</v>
      </c>
      <c r="G280" s="38" t="s">
        <v>1681</v>
      </c>
      <c r="H280" s="33" t="s">
        <v>1683</v>
      </c>
      <c r="I280" s="37"/>
      <c r="J280" s="31">
        <v>225.7</v>
      </c>
      <c r="K280" s="31">
        <v>185</v>
      </c>
      <c r="L280" s="12">
        <f t="shared" ref="L280" si="7">I280*J280</f>
        <v>0</v>
      </c>
      <c r="M280" s="24" t="s">
        <v>1680</v>
      </c>
    </row>
    <row r="281" spans="2:13" ht="24">
      <c r="B281" s="35" t="s">
        <v>813</v>
      </c>
      <c r="C281" s="29" t="s">
        <v>705</v>
      </c>
      <c r="D281" s="29" t="s">
        <v>1563</v>
      </c>
      <c r="E281" s="13" t="s">
        <v>875</v>
      </c>
      <c r="F281" s="29" t="s">
        <v>735</v>
      </c>
      <c r="G281" s="38" t="s">
        <v>736</v>
      </c>
      <c r="H281" s="33" t="s">
        <v>737</v>
      </c>
      <c r="I281" s="37"/>
      <c r="J281" s="31">
        <v>548.87799999999993</v>
      </c>
      <c r="K281" s="31">
        <v>449.9</v>
      </c>
      <c r="L281" s="12">
        <f t="shared" si="6"/>
        <v>0</v>
      </c>
      <c r="M281" s="24" t="s">
        <v>1112</v>
      </c>
    </row>
    <row r="282" spans="2:13" ht="24">
      <c r="B282" s="35" t="s">
        <v>813</v>
      </c>
      <c r="C282" s="29" t="s">
        <v>705</v>
      </c>
      <c r="D282" s="29" t="s">
        <v>1564</v>
      </c>
      <c r="E282" s="13" t="s">
        <v>876</v>
      </c>
      <c r="F282" s="29" t="s">
        <v>735</v>
      </c>
      <c r="G282" s="38" t="s">
        <v>738</v>
      </c>
      <c r="H282" s="33" t="s">
        <v>739</v>
      </c>
      <c r="I282" s="37"/>
      <c r="J282" s="31">
        <v>146.27799999999999</v>
      </c>
      <c r="K282" s="31">
        <v>119.9</v>
      </c>
      <c r="L282" s="12">
        <f t="shared" si="6"/>
        <v>0</v>
      </c>
      <c r="M282" s="24" t="s">
        <v>1113</v>
      </c>
    </row>
    <row r="283" spans="2:13">
      <c r="B283" s="35" t="s">
        <v>813</v>
      </c>
      <c r="C283" s="29" t="s">
        <v>705</v>
      </c>
      <c r="D283" s="29" t="s">
        <v>1565</v>
      </c>
      <c r="E283" s="13" t="s">
        <v>877</v>
      </c>
      <c r="F283" s="29" t="s">
        <v>735</v>
      </c>
      <c r="G283" s="38" t="s">
        <v>740</v>
      </c>
      <c r="H283" s="33" t="s">
        <v>741</v>
      </c>
      <c r="I283" s="37"/>
      <c r="J283" s="31">
        <v>36.477999999999994</v>
      </c>
      <c r="K283" s="31">
        <v>29.9</v>
      </c>
      <c r="L283" s="12">
        <f t="shared" si="6"/>
        <v>0</v>
      </c>
      <c r="M283" s="24" t="s">
        <v>1114</v>
      </c>
    </row>
    <row r="284" spans="2:13">
      <c r="B284" s="35" t="s">
        <v>813</v>
      </c>
      <c r="C284" s="29" t="s">
        <v>705</v>
      </c>
      <c r="D284" s="29" t="s">
        <v>1566</v>
      </c>
      <c r="E284" s="13" t="s">
        <v>878</v>
      </c>
      <c r="F284" s="29" t="s">
        <v>735</v>
      </c>
      <c r="G284" s="38" t="s">
        <v>742</v>
      </c>
      <c r="H284" s="33" t="s">
        <v>743</v>
      </c>
      <c r="I284" s="37"/>
      <c r="J284" s="31">
        <v>36.477999999999994</v>
      </c>
      <c r="K284" s="31">
        <v>29.9</v>
      </c>
      <c r="L284" s="12">
        <f t="shared" si="6"/>
        <v>0</v>
      </c>
      <c r="M284" s="24" t="s">
        <v>1115</v>
      </c>
    </row>
    <row r="285" spans="2:13">
      <c r="B285" s="35" t="s">
        <v>813</v>
      </c>
      <c r="C285" s="29" t="s">
        <v>705</v>
      </c>
      <c r="D285" s="29" t="s">
        <v>1567</v>
      </c>
      <c r="E285" s="13" t="s">
        <v>879</v>
      </c>
      <c r="F285" s="29" t="s">
        <v>735</v>
      </c>
      <c r="G285" s="38" t="s">
        <v>744</v>
      </c>
      <c r="H285" s="33" t="s">
        <v>745</v>
      </c>
      <c r="I285" s="37"/>
      <c r="J285" s="31">
        <v>24.277999999999999</v>
      </c>
      <c r="K285" s="31">
        <v>19.899999999999999</v>
      </c>
      <c r="L285" s="12">
        <f t="shared" si="6"/>
        <v>0</v>
      </c>
      <c r="M285" s="24" t="s">
        <v>1116</v>
      </c>
    </row>
    <row r="286" spans="2:13">
      <c r="B286" s="35" t="s">
        <v>813</v>
      </c>
      <c r="C286" s="29" t="s">
        <v>705</v>
      </c>
      <c r="D286" s="29" t="s">
        <v>1568</v>
      </c>
      <c r="E286" s="13" t="s">
        <v>880</v>
      </c>
      <c r="F286" s="29" t="s">
        <v>735</v>
      </c>
      <c r="G286" s="38" t="s">
        <v>746</v>
      </c>
      <c r="H286" s="33" t="s">
        <v>747</v>
      </c>
      <c r="I286" s="37"/>
      <c r="J286" s="31">
        <v>12.077999999999999</v>
      </c>
      <c r="K286" s="31">
        <v>9.9</v>
      </c>
      <c r="L286" s="12">
        <f t="shared" si="6"/>
        <v>0</v>
      </c>
      <c r="M286" s="24" t="s">
        <v>1117</v>
      </c>
    </row>
    <row r="287" spans="2:13">
      <c r="B287" s="35" t="s">
        <v>813</v>
      </c>
      <c r="C287" s="29" t="s">
        <v>705</v>
      </c>
      <c r="D287" s="29" t="s">
        <v>1569</v>
      </c>
      <c r="E287" s="13" t="s">
        <v>881</v>
      </c>
      <c r="F287" s="29" t="s">
        <v>748</v>
      </c>
      <c r="G287" s="38" t="s">
        <v>1299</v>
      </c>
      <c r="H287" s="33" t="s">
        <v>1300</v>
      </c>
      <c r="I287" s="37"/>
      <c r="J287" s="31">
        <v>182.87800000000001</v>
      </c>
      <c r="K287" s="31">
        <v>149.9</v>
      </c>
      <c r="L287" s="12">
        <f t="shared" si="6"/>
        <v>0</v>
      </c>
      <c r="M287" s="24" t="s">
        <v>1118</v>
      </c>
    </row>
    <row r="288" spans="2:13">
      <c r="B288" s="35" t="s">
        <v>813</v>
      </c>
      <c r="C288" s="29" t="s">
        <v>705</v>
      </c>
      <c r="D288" s="29" t="s">
        <v>1570</v>
      </c>
      <c r="E288" s="13" t="s">
        <v>1301</v>
      </c>
      <c r="F288" s="29" t="s">
        <v>748</v>
      </c>
      <c r="G288" s="38" t="s">
        <v>1304</v>
      </c>
      <c r="H288" s="33" t="s">
        <v>1302</v>
      </c>
      <c r="I288" s="37"/>
      <c r="J288" s="31">
        <v>1706.78</v>
      </c>
      <c r="K288" s="31">
        <v>1399</v>
      </c>
      <c r="L288" s="12">
        <f t="shared" ref="L288" si="8">I288*J288</f>
        <v>0</v>
      </c>
      <c r="M288" s="24" t="s">
        <v>1118</v>
      </c>
    </row>
    <row r="289" spans="2:13">
      <c r="B289" s="35" t="s">
        <v>813</v>
      </c>
      <c r="C289" s="29" t="s">
        <v>705</v>
      </c>
      <c r="D289" s="29" t="s">
        <v>1571</v>
      </c>
      <c r="E289" s="13" t="s">
        <v>882</v>
      </c>
      <c r="F289" s="29" t="s">
        <v>748</v>
      </c>
      <c r="G289" s="38" t="s">
        <v>749</v>
      </c>
      <c r="H289" s="33" t="s">
        <v>750</v>
      </c>
      <c r="I289" s="37"/>
      <c r="J289" s="31">
        <v>36.477999999999994</v>
      </c>
      <c r="K289" s="31">
        <v>29.9</v>
      </c>
      <c r="L289" s="12">
        <f t="shared" si="6"/>
        <v>0</v>
      </c>
      <c r="M289" s="24" t="s">
        <v>1119</v>
      </c>
    </row>
    <row r="290" spans="2:13">
      <c r="B290" s="35" t="s">
        <v>813</v>
      </c>
      <c r="C290" s="29" t="s">
        <v>705</v>
      </c>
      <c r="D290" s="29" t="s">
        <v>1572</v>
      </c>
      <c r="E290" s="13" t="s">
        <v>883</v>
      </c>
      <c r="F290" s="29" t="s">
        <v>748</v>
      </c>
      <c r="G290" s="38" t="s">
        <v>751</v>
      </c>
      <c r="H290" s="33" t="s">
        <v>752</v>
      </c>
      <c r="I290" s="37"/>
      <c r="J290" s="31">
        <v>85.278000000000006</v>
      </c>
      <c r="K290" s="31">
        <v>69.900000000000006</v>
      </c>
      <c r="L290" s="12">
        <f t="shared" si="6"/>
        <v>0</v>
      </c>
      <c r="M290" s="24" t="s">
        <v>1120</v>
      </c>
    </row>
    <row r="291" spans="2:13">
      <c r="B291" s="35" t="s">
        <v>813</v>
      </c>
      <c r="C291" s="29" t="s">
        <v>705</v>
      </c>
      <c r="D291" s="29" t="s">
        <v>1573</v>
      </c>
      <c r="E291" s="13" t="s">
        <v>884</v>
      </c>
      <c r="F291" s="29" t="s">
        <v>748</v>
      </c>
      <c r="G291" s="38" t="s">
        <v>753</v>
      </c>
      <c r="H291" s="33" t="s">
        <v>754</v>
      </c>
      <c r="I291" s="37"/>
      <c r="J291" s="31">
        <v>85.278000000000006</v>
      </c>
      <c r="K291" s="31">
        <v>69.900000000000006</v>
      </c>
      <c r="L291" s="12">
        <f t="shared" si="6"/>
        <v>0</v>
      </c>
      <c r="M291" s="24" t="s">
        <v>1121</v>
      </c>
    </row>
    <row r="292" spans="2:13">
      <c r="B292" s="35" t="s">
        <v>813</v>
      </c>
      <c r="C292" s="29" t="s">
        <v>705</v>
      </c>
      <c r="D292" s="29" t="s">
        <v>1574</v>
      </c>
      <c r="E292" s="13" t="s">
        <v>885</v>
      </c>
      <c r="F292" s="29" t="s">
        <v>748</v>
      </c>
      <c r="G292" s="38" t="s">
        <v>755</v>
      </c>
      <c r="H292" s="33" t="s">
        <v>756</v>
      </c>
      <c r="I292" s="37"/>
      <c r="J292" s="31">
        <v>85.278000000000006</v>
      </c>
      <c r="K292" s="31">
        <v>69.900000000000006</v>
      </c>
      <c r="L292" s="12">
        <f t="shared" si="6"/>
        <v>0</v>
      </c>
      <c r="M292" s="24" t="s">
        <v>1122</v>
      </c>
    </row>
    <row r="293" spans="2:13">
      <c r="B293" s="35" t="s">
        <v>813</v>
      </c>
      <c r="C293" s="29" t="s">
        <v>705</v>
      </c>
      <c r="D293" s="29" t="s">
        <v>1575</v>
      </c>
      <c r="E293" s="13" t="s">
        <v>706</v>
      </c>
      <c r="F293" s="29" t="s">
        <v>707</v>
      </c>
      <c r="G293" s="38" t="s">
        <v>708</v>
      </c>
      <c r="H293" s="33" t="s">
        <v>709</v>
      </c>
      <c r="I293" s="37"/>
      <c r="J293" s="31">
        <v>249.9</v>
      </c>
      <c r="K293" s="31">
        <v>204.8360655737705</v>
      </c>
      <c r="L293" s="12">
        <f t="shared" si="6"/>
        <v>0</v>
      </c>
      <c r="M293" s="24" t="s">
        <v>1123</v>
      </c>
    </row>
    <row r="294" spans="2:13">
      <c r="B294" s="35" t="s">
        <v>813</v>
      </c>
      <c r="C294" s="29" t="s">
        <v>705</v>
      </c>
      <c r="D294" s="29" t="s">
        <v>1576</v>
      </c>
      <c r="E294" s="13" t="s">
        <v>1303</v>
      </c>
      <c r="F294" s="29" t="s">
        <v>707</v>
      </c>
      <c r="G294" s="38" t="s">
        <v>1305</v>
      </c>
      <c r="H294" s="33" t="s">
        <v>1306</v>
      </c>
      <c r="I294" s="37"/>
      <c r="J294" s="31">
        <v>2438.7799999999997</v>
      </c>
      <c r="K294" s="31">
        <v>1999</v>
      </c>
      <c r="L294" s="12">
        <f t="shared" ref="L294" si="9">I294*J294</f>
        <v>0</v>
      </c>
      <c r="M294" s="24" t="s">
        <v>1123</v>
      </c>
    </row>
    <row r="295" spans="2:13">
      <c r="B295" s="35" t="s">
        <v>813</v>
      </c>
      <c r="C295" s="29" t="s">
        <v>705</v>
      </c>
      <c r="D295" s="29" t="s">
        <v>1577</v>
      </c>
      <c r="E295" s="13" t="s">
        <v>710</v>
      </c>
      <c r="F295" s="29" t="s">
        <v>707</v>
      </c>
      <c r="G295" s="38" t="s">
        <v>711</v>
      </c>
      <c r="H295" s="33" t="s">
        <v>712</v>
      </c>
      <c r="I295" s="37"/>
      <c r="J295" s="31">
        <v>64.900000000000006</v>
      </c>
      <c r="K295" s="31">
        <v>53.196721311475414</v>
      </c>
      <c r="L295" s="12">
        <f t="shared" si="6"/>
        <v>0</v>
      </c>
      <c r="M295" s="24" t="s">
        <v>1124</v>
      </c>
    </row>
    <row r="296" spans="2:13">
      <c r="B296" s="35" t="s">
        <v>813</v>
      </c>
      <c r="C296" s="29" t="s">
        <v>705</v>
      </c>
      <c r="D296" s="29" t="s">
        <v>1578</v>
      </c>
      <c r="E296" s="13" t="s">
        <v>713</v>
      </c>
      <c r="F296" s="29" t="s">
        <v>707</v>
      </c>
      <c r="G296" s="38" t="s">
        <v>714</v>
      </c>
      <c r="H296" s="33" t="s">
        <v>715</v>
      </c>
      <c r="I296" s="37"/>
      <c r="J296" s="31">
        <v>64.900000000000006</v>
      </c>
      <c r="K296" s="31">
        <v>53.196721311475414</v>
      </c>
      <c r="L296" s="12">
        <f t="shared" si="6"/>
        <v>0</v>
      </c>
      <c r="M296" s="24" t="s">
        <v>1125</v>
      </c>
    </row>
    <row r="297" spans="2:13" ht="36">
      <c r="B297" s="35" t="s">
        <v>813</v>
      </c>
      <c r="C297" s="29" t="s">
        <v>705</v>
      </c>
      <c r="D297" s="29" t="s">
        <v>1579</v>
      </c>
      <c r="E297" s="13" t="s">
        <v>865</v>
      </c>
      <c r="F297" s="29" t="s">
        <v>716</v>
      </c>
      <c r="G297" s="38" t="s">
        <v>1336</v>
      </c>
      <c r="H297" s="33" t="s">
        <v>717</v>
      </c>
      <c r="I297" s="37"/>
      <c r="J297" s="31">
        <v>352.58</v>
      </c>
      <c r="K297" s="31">
        <v>289</v>
      </c>
      <c r="L297" s="12">
        <f t="shared" si="6"/>
        <v>0</v>
      </c>
      <c r="M297" s="24" t="s">
        <v>1126</v>
      </c>
    </row>
    <row r="298" spans="2:13" ht="29">
      <c r="B298" s="35" t="s">
        <v>813</v>
      </c>
      <c r="C298" s="29" t="s">
        <v>705</v>
      </c>
      <c r="D298" s="29" t="s">
        <v>1580</v>
      </c>
      <c r="E298" s="13" t="s">
        <v>1338</v>
      </c>
      <c r="F298" s="29" t="s">
        <v>716</v>
      </c>
      <c r="G298" s="38" t="s">
        <v>1340</v>
      </c>
      <c r="H298" s="33" t="s">
        <v>1339</v>
      </c>
      <c r="I298" s="37"/>
      <c r="J298" s="31">
        <v>1340.78</v>
      </c>
      <c r="K298" s="31">
        <v>1099</v>
      </c>
      <c r="L298" s="12">
        <f t="shared" ref="L298" si="10">I298*J298</f>
        <v>0</v>
      </c>
      <c r="M298" s="24" t="s">
        <v>1126</v>
      </c>
    </row>
    <row r="299" spans="2:13" ht="36">
      <c r="B299" s="35" t="s">
        <v>813</v>
      </c>
      <c r="C299" s="29" t="s">
        <v>705</v>
      </c>
      <c r="D299" s="29" t="s">
        <v>1581</v>
      </c>
      <c r="E299" s="13" t="s">
        <v>866</v>
      </c>
      <c r="F299" s="29" t="s">
        <v>716</v>
      </c>
      <c r="G299" s="38" t="s">
        <v>1337</v>
      </c>
      <c r="H299" s="33" t="s">
        <v>718</v>
      </c>
      <c r="I299" s="37"/>
      <c r="J299" s="31">
        <v>669.78</v>
      </c>
      <c r="K299" s="31">
        <v>549</v>
      </c>
      <c r="L299" s="12">
        <f t="shared" si="6"/>
        <v>0</v>
      </c>
      <c r="M299" s="24" t="s">
        <v>1127</v>
      </c>
    </row>
    <row r="300" spans="2:13" ht="29">
      <c r="B300" s="35" t="s">
        <v>813</v>
      </c>
      <c r="C300" s="29" t="s">
        <v>705</v>
      </c>
      <c r="D300" s="29" t="s">
        <v>1582</v>
      </c>
      <c r="E300" s="13" t="s">
        <v>1343</v>
      </c>
      <c r="F300" s="29" t="s">
        <v>716</v>
      </c>
      <c r="G300" s="38" t="s">
        <v>1341</v>
      </c>
      <c r="H300" s="33" t="s">
        <v>1342</v>
      </c>
      <c r="I300" s="37"/>
      <c r="J300" s="31">
        <v>2560.7799999999997</v>
      </c>
      <c r="K300" s="31">
        <v>2099</v>
      </c>
      <c r="L300" s="12">
        <f t="shared" ref="L300" si="11">I300*J300</f>
        <v>0</v>
      </c>
      <c r="M300" s="24" t="s">
        <v>1127</v>
      </c>
    </row>
    <row r="301" spans="2:13" ht="24">
      <c r="B301" s="35" t="s">
        <v>813</v>
      </c>
      <c r="C301" s="29" t="s">
        <v>705</v>
      </c>
      <c r="D301" s="29" t="s">
        <v>1583</v>
      </c>
      <c r="E301" s="13" t="s">
        <v>872</v>
      </c>
      <c r="F301" s="29" t="s">
        <v>720</v>
      </c>
      <c r="G301" s="38" t="s">
        <v>729</v>
      </c>
      <c r="H301" s="33" t="s">
        <v>1307</v>
      </c>
      <c r="I301" s="37"/>
      <c r="J301" s="31">
        <v>89.901799999999994</v>
      </c>
      <c r="K301" s="31">
        <v>73.69</v>
      </c>
      <c r="L301" s="12">
        <f t="shared" si="6"/>
        <v>0</v>
      </c>
      <c r="M301" s="24" t="s">
        <v>1128</v>
      </c>
    </row>
    <row r="302" spans="2:13" ht="36">
      <c r="B302" s="35" t="s">
        <v>813</v>
      </c>
      <c r="C302" s="29" t="s">
        <v>705</v>
      </c>
      <c r="D302" s="29" t="s">
        <v>1584</v>
      </c>
      <c r="E302" s="13" t="s">
        <v>993</v>
      </c>
      <c r="F302" s="29" t="s">
        <v>827</v>
      </c>
      <c r="G302" s="38" t="s">
        <v>824</v>
      </c>
      <c r="H302" s="33" t="s">
        <v>1068</v>
      </c>
      <c r="I302" s="37"/>
      <c r="J302" s="31">
        <v>109.8</v>
      </c>
      <c r="K302" s="31">
        <v>90</v>
      </c>
      <c r="L302" s="12">
        <f t="shared" si="6"/>
        <v>0</v>
      </c>
      <c r="M302" s="24" t="s">
        <v>1129</v>
      </c>
    </row>
    <row r="303" spans="2:13" ht="48">
      <c r="B303" s="35" t="s">
        <v>813</v>
      </c>
      <c r="C303" s="29" t="s">
        <v>705</v>
      </c>
      <c r="D303" s="29" t="s">
        <v>1585</v>
      </c>
      <c r="E303" s="13" t="s">
        <v>994</v>
      </c>
      <c r="F303" s="29" t="s">
        <v>827</v>
      </c>
      <c r="G303" s="38" t="s">
        <v>825</v>
      </c>
      <c r="H303" s="33" t="s">
        <v>1069</v>
      </c>
      <c r="I303" s="37"/>
      <c r="J303" s="31">
        <v>172.56899999999999</v>
      </c>
      <c r="K303" s="31">
        <v>141.44999999999999</v>
      </c>
      <c r="L303" s="12">
        <f t="shared" si="6"/>
        <v>0</v>
      </c>
      <c r="M303" s="24" t="s">
        <v>1130</v>
      </c>
    </row>
    <row r="304" spans="2:13">
      <c r="B304" s="35" t="s">
        <v>813</v>
      </c>
      <c r="C304" s="29" t="s">
        <v>705</v>
      </c>
      <c r="D304" s="29" t="s">
        <v>1586</v>
      </c>
      <c r="E304" s="13" t="s">
        <v>995</v>
      </c>
      <c r="F304" s="29" t="s">
        <v>827</v>
      </c>
      <c r="G304" s="38" t="s">
        <v>826</v>
      </c>
      <c r="H304" s="33" t="s">
        <v>1070</v>
      </c>
      <c r="I304" s="37"/>
      <c r="J304" s="31">
        <v>79.3</v>
      </c>
      <c r="K304" s="31">
        <v>65</v>
      </c>
      <c r="L304" s="12">
        <f t="shared" si="6"/>
        <v>0</v>
      </c>
      <c r="M304" s="24" t="s">
        <v>1131</v>
      </c>
    </row>
    <row r="305" spans="2:13">
      <c r="B305" s="35" t="s">
        <v>813</v>
      </c>
      <c r="C305" s="29" t="s">
        <v>705</v>
      </c>
      <c r="D305" s="29" t="s">
        <v>1587</v>
      </c>
      <c r="E305" s="13" t="s">
        <v>996</v>
      </c>
      <c r="F305" s="29" t="s">
        <v>827</v>
      </c>
      <c r="G305" s="38" t="s">
        <v>1071</v>
      </c>
      <c r="H305" s="33" t="s">
        <v>1073</v>
      </c>
      <c r="I305" s="37"/>
      <c r="J305" s="31">
        <v>567.29999999999995</v>
      </c>
      <c r="K305" s="31">
        <v>465</v>
      </c>
      <c r="L305" s="12">
        <f t="shared" si="6"/>
        <v>0</v>
      </c>
      <c r="M305" s="24" t="s">
        <v>1129</v>
      </c>
    </row>
    <row r="306" spans="2:13">
      <c r="B306" s="35" t="s">
        <v>813</v>
      </c>
      <c r="C306" s="29" t="s">
        <v>705</v>
      </c>
      <c r="D306" s="29" t="s">
        <v>1588</v>
      </c>
      <c r="E306" s="13" t="s">
        <v>997</v>
      </c>
      <c r="F306" s="29" t="s">
        <v>827</v>
      </c>
      <c r="G306" s="38" t="s">
        <v>1074</v>
      </c>
      <c r="H306" s="33" t="s">
        <v>1072</v>
      </c>
      <c r="I306" s="37"/>
      <c r="J306" s="31">
        <v>817.4</v>
      </c>
      <c r="K306" s="31">
        <v>670</v>
      </c>
      <c r="L306" s="12">
        <f t="shared" si="6"/>
        <v>0</v>
      </c>
      <c r="M306" s="24" t="s">
        <v>1130</v>
      </c>
    </row>
    <row r="307" spans="2:13" ht="36">
      <c r="B307" s="35" t="s">
        <v>813</v>
      </c>
      <c r="C307" s="29" t="s">
        <v>757</v>
      </c>
      <c r="D307" s="29" t="s">
        <v>1589</v>
      </c>
      <c r="E307" s="13" t="s">
        <v>886</v>
      </c>
      <c r="F307" s="29" t="s">
        <v>758</v>
      </c>
      <c r="G307" s="38" t="s">
        <v>759</v>
      </c>
      <c r="H307" s="33" t="s">
        <v>760</v>
      </c>
      <c r="I307" s="37"/>
      <c r="J307" s="31">
        <v>498.97999999999996</v>
      </c>
      <c r="K307" s="31">
        <v>409</v>
      </c>
      <c r="L307" s="12">
        <f t="shared" si="6"/>
        <v>0</v>
      </c>
      <c r="M307" s="24" t="s">
        <v>1132</v>
      </c>
    </row>
    <row r="308" spans="2:13" ht="48">
      <c r="B308" s="35" t="s">
        <v>813</v>
      </c>
      <c r="C308" s="29" t="s">
        <v>757</v>
      </c>
      <c r="D308" s="29" t="s">
        <v>1590</v>
      </c>
      <c r="E308" s="13" t="s">
        <v>887</v>
      </c>
      <c r="F308" s="29" t="s">
        <v>758</v>
      </c>
      <c r="G308" s="38" t="s">
        <v>761</v>
      </c>
      <c r="H308" s="33" t="s">
        <v>762</v>
      </c>
      <c r="I308" s="37"/>
      <c r="J308" s="31">
        <v>218.38</v>
      </c>
      <c r="K308" s="31">
        <v>179</v>
      </c>
      <c r="L308" s="12">
        <f t="shared" si="6"/>
        <v>0</v>
      </c>
      <c r="M308" s="24" t="s">
        <v>1133</v>
      </c>
    </row>
    <row r="309" spans="2:13" ht="36">
      <c r="B309" s="35" t="s">
        <v>813</v>
      </c>
      <c r="C309" s="29" t="s">
        <v>757</v>
      </c>
      <c r="D309" s="29" t="s">
        <v>1591</v>
      </c>
      <c r="E309" s="13" t="s">
        <v>888</v>
      </c>
      <c r="F309" s="29" t="s">
        <v>758</v>
      </c>
      <c r="G309" s="38" t="s">
        <v>763</v>
      </c>
      <c r="H309" s="33" t="s">
        <v>1329</v>
      </c>
      <c r="I309" s="37"/>
      <c r="J309" s="31">
        <v>213.5</v>
      </c>
      <c r="K309" s="31">
        <v>175</v>
      </c>
      <c r="L309" s="12">
        <f t="shared" si="6"/>
        <v>0</v>
      </c>
      <c r="M309" s="24" t="s">
        <v>1134</v>
      </c>
    </row>
    <row r="310" spans="2:13">
      <c r="B310" s="35" t="s">
        <v>813</v>
      </c>
      <c r="C310" s="29" t="s">
        <v>757</v>
      </c>
      <c r="D310" s="29" t="s">
        <v>1592</v>
      </c>
      <c r="E310" s="13" t="s">
        <v>889</v>
      </c>
      <c r="F310" s="29" t="s">
        <v>758</v>
      </c>
      <c r="G310" s="38" t="s">
        <v>1045</v>
      </c>
      <c r="H310" s="33" t="s">
        <v>892</v>
      </c>
      <c r="I310" s="37"/>
      <c r="J310" s="31">
        <v>250</v>
      </c>
      <c r="K310" s="31">
        <v>204.91803278688525</v>
      </c>
      <c r="L310" s="12">
        <f t="shared" si="6"/>
        <v>0</v>
      </c>
      <c r="M310" s="24" t="s">
        <v>1135</v>
      </c>
    </row>
    <row r="311" spans="2:13" ht="24">
      <c r="B311" s="35" t="s">
        <v>813</v>
      </c>
      <c r="C311" s="29" t="s">
        <v>765</v>
      </c>
      <c r="D311" s="29" t="s">
        <v>1593</v>
      </c>
      <c r="E311" s="13" t="s">
        <v>891</v>
      </c>
      <c r="F311" s="29" t="s">
        <v>764</v>
      </c>
      <c r="G311" s="38" t="s">
        <v>766</v>
      </c>
      <c r="H311" s="33" t="s">
        <v>767</v>
      </c>
      <c r="I311" s="37"/>
      <c r="J311" s="31">
        <v>9699</v>
      </c>
      <c r="K311" s="31">
        <v>7950</v>
      </c>
      <c r="L311" s="12">
        <f t="shared" si="6"/>
        <v>0</v>
      </c>
      <c r="M311" s="24" t="s">
        <v>1136</v>
      </c>
    </row>
    <row r="312" spans="2:13">
      <c r="B312" s="35" t="s">
        <v>813</v>
      </c>
      <c r="C312" s="29" t="s">
        <v>765</v>
      </c>
      <c r="D312" s="29" t="s">
        <v>1594</v>
      </c>
      <c r="E312" s="13" t="s">
        <v>1330</v>
      </c>
      <c r="F312" s="29" t="s">
        <v>764</v>
      </c>
      <c r="G312" s="38" t="s">
        <v>1331</v>
      </c>
      <c r="H312" s="33"/>
      <c r="I312" s="37"/>
      <c r="J312" s="31">
        <v>48.8</v>
      </c>
      <c r="K312" s="31">
        <v>40</v>
      </c>
      <c r="L312" s="12">
        <f t="shared" ref="L312" si="12">I312*J312</f>
        <v>0</v>
      </c>
      <c r="M312" s="24" t="s">
        <v>1136</v>
      </c>
    </row>
    <row r="313" spans="2:13">
      <c r="B313" s="35" t="s">
        <v>813</v>
      </c>
      <c r="C313" s="29" t="s">
        <v>765</v>
      </c>
      <c r="D313" s="29" t="s">
        <v>1595</v>
      </c>
      <c r="E313" s="13" t="s">
        <v>1332</v>
      </c>
      <c r="F313" s="29" t="s">
        <v>764</v>
      </c>
      <c r="G313" s="38" t="s">
        <v>1333</v>
      </c>
      <c r="H313" s="33"/>
      <c r="I313" s="37"/>
      <c r="J313" s="31">
        <v>305</v>
      </c>
      <c r="K313" s="31">
        <v>250</v>
      </c>
      <c r="L313" s="12">
        <f t="shared" ref="L313" si="13">I313*J313</f>
        <v>0</v>
      </c>
      <c r="M313" s="24" t="s">
        <v>1136</v>
      </c>
    </row>
    <row r="314" spans="2:13">
      <c r="B314" s="35" t="s">
        <v>813</v>
      </c>
      <c r="C314" s="29" t="s">
        <v>765</v>
      </c>
      <c r="D314" s="29" t="s">
        <v>1596</v>
      </c>
      <c r="E314" s="13" t="s">
        <v>1334</v>
      </c>
      <c r="F314" s="29" t="s">
        <v>764</v>
      </c>
      <c r="G314" s="38" t="s">
        <v>1335</v>
      </c>
      <c r="H314" s="33"/>
      <c r="I314" s="37"/>
      <c r="J314" s="31">
        <v>48.8</v>
      </c>
      <c r="K314" s="31">
        <v>40</v>
      </c>
      <c r="L314" s="12">
        <f t="shared" ref="L314" si="14">I314*J314</f>
        <v>0</v>
      </c>
      <c r="M314" s="24" t="s">
        <v>1136</v>
      </c>
    </row>
    <row r="315" spans="2:13" ht="24">
      <c r="B315" s="35" t="s">
        <v>813</v>
      </c>
      <c r="C315" s="29" t="s">
        <v>765</v>
      </c>
      <c r="D315" s="29" t="s">
        <v>1597</v>
      </c>
      <c r="E315" s="13" t="s">
        <v>893</v>
      </c>
      <c r="F315" s="29" t="s">
        <v>768</v>
      </c>
      <c r="G315" s="38" t="s">
        <v>769</v>
      </c>
      <c r="H315" s="33" t="s">
        <v>770</v>
      </c>
      <c r="I315" s="37"/>
      <c r="J315" s="31">
        <v>69.905999999999992</v>
      </c>
      <c r="K315" s="31">
        <v>57.3</v>
      </c>
      <c r="L315" s="12">
        <f t="shared" si="6"/>
        <v>0</v>
      </c>
      <c r="M315" s="24" t="s">
        <v>1137</v>
      </c>
    </row>
    <row r="316" spans="2:13">
      <c r="B316" s="35" t="s">
        <v>813</v>
      </c>
      <c r="C316" s="29" t="s">
        <v>765</v>
      </c>
      <c r="D316" s="29" t="s">
        <v>1598</v>
      </c>
      <c r="E316" s="13" t="s">
        <v>894</v>
      </c>
      <c r="F316" s="29" t="s">
        <v>768</v>
      </c>
      <c r="G316" s="38" t="s">
        <v>771</v>
      </c>
      <c r="H316" s="33" t="s">
        <v>772</v>
      </c>
      <c r="I316" s="37"/>
      <c r="J316" s="31">
        <v>91.5</v>
      </c>
      <c r="K316" s="31">
        <v>75</v>
      </c>
      <c r="L316" s="12">
        <f t="shared" si="6"/>
        <v>0</v>
      </c>
      <c r="M316" s="24" t="s">
        <v>1138</v>
      </c>
    </row>
    <row r="317" spans="2:13">
      <c r="B317" s="35" t="s">
        <v>813</v>
      </c>
      <c r="C317" s="29" t="s">
        <v>765</v>
      </c>
      <c r="D317" s="29" t="s">
        <v>1599</v>
      </c>
      <c r="E317" s="13" t="s">
        <v>895</v>
      </c>
      <c r="F317" s="29" t="s">
        <v>773</v>
      </c>
      <c r="G317" s="38" t="s">
        <v>774</v>
      </c>
      <c r="H317" s="33" t="s">
        <v>775</v>
      </c>
      <c r="I317" s="37"/>
      <c r="J317" s="31">
        <v>99.905799999999999</v>
      </c>
      <c r="K317" s="31">
        <v>81.89</v>
      </c>
      <c r="L317" s="12">
        <f t="shared" si="6"/>
        <v>0</v>
      </c>
      <c r="M317" s="24" t="s">
        <v>1139</v>
      </c>
    </row>
    <row r="318" spans="2:13" ht="24">
      <c r="B318" s="35" t="s">
        <v>813</v>
      </c>
      <c r="C318" s="29" t="s">
        <v>765</v>
      </c>
      <c r="D318" s="29" t="s">
        <v>1600</v>
      </c>
      <c r="E318" s="13" t="s">
        <v>896</v>
      </c>
      <c r="F318" s="29" t="s">
        <v>773</v>
      </c>
      <c r="G318" s="38" t="s">
        <v>776</v>
      </c>
      <c r="H318" s="33" t="s">
        <v>1697</v>
      </c>
      <c r="I318" s="37"/>
      <c r="J318" s="31">
        <v>79.3</v>
      </c>
      <c r="K318" s="31">
        <v>65</v>
      </c>
      <c r="L318" s="12">
        <f t="shared" si="6"/>
        <v>0</v>
      </c>
      <c r="M318" s="24" t="s">
        <v>1140</v>
      </c>
    </row>
    <row r="319" spans="2:13">
      <c r="B319" s="35" t="s">
        <v>813</v>
      </c>
      <c r="C319" s="29" t="s">
        <v>730</v>
      </c>
      <c r="D319" s="29" t="s">
        <v>1750</v>
      </c>
      <c r="E319" s="13" t="s">
        <v>1741</v>
      </c>
      <c r="F319" s="29" t="s">
        <v>1759</v>
      </c>
      <c r="G319" s="38" t="s">
        <v>1760</v>
      </c>
      <c r="H319" s="33" t="s">
        <v>1761</v>
      </c>
      <c r="I319" s="37"/>
      <c r="J319" s="31">
        <v>439</v>
      </c>
      <c r="K319" s="31">
        <v>354.64</v>
      </c>
      <c r="L319" s="12">
        <f t="shared" si="6"/>
        <v>0</v>
      </c>
      <c r="M319" s="45" t="s">
        <v>1778</v>
      </c>
    </row>
    <row r="320" spans="2:13">
      <c r="B320" s="35" t="s">
        <v>813</v>
      </c>
      <c r="C320" s="29" t="s">
        <v>730</v>
      </c>
      <c r="D320" s="29" t="s">
        <v>1751</v>
      </c>
      <c r="E320" s="13" t="s">
        <v>1742</v>
      </c>
      <c r="F320" s="29" t="s">
        <v>1759</v>
      </c>
      <c r="G320" s="38" t="s">
        <v>1762</v>
      </c>
      <c r="H320" s="33" t="s">
        <v>1763</v>
      </c>
      <c r="I320" s="37"/>
      <c r="J320" s="31">
        <v>639</v>
      </c>
      <c r="K320" s="31">
        <v>516.87</v>
      </c>
      <c r="L320" s="12">
        <f t="shared" si="6"/>
        <v>0</v>
      </c>
      <c r="M320" s="45" t="s">
        <v>1778</v>
      </c>
    </row>
    <row r="321" spans="2:13" ht="29">
      <c r="B321" s="35" t="s">
        <v>813</v>
      </c>
      <c r="C321" s="29" t="s">
        <v>730</v>
      </c>
      <c r="D321" s="29" t="s">
        <v>1752</v>
      </c>
      <c r="E321" s="13" t="s">
        <v>1743</v>
      </c>
      <c r="F321" s="29" t="s">
        <v>1759</v>
      </c>
      <c r="G321" s="38" t="s">
        <v>1764</v>
      </c>
      <c r="H321" s="33" t="s">
        <v>1765</v>
      </c>
      <c r="I321" s="37"/>
      <c r="J321" s="31">
        <v>29.9</v>
      </c>
      <c r="K321" s="31">
        <v>24.51</v>
      </c>
      <c r="L321" s="12">
        <f t="shared" si="6"/>
        <v>0</v>
      </c>
      <c r="M321" s="45" t="s">
        <v>1778</v>
      </c>
    </row>
    <row r="322" spans="2:13" ht="24">
      <c r="B322" s="35" t="s">
        <v>813</v>
      </c>
      <c r="C322" s="29" t="s">
        <v>730</v>
      </c>
      <c r="D322" s="29" t="s">
        <v>1753</v>
      </c>
      <c r="E322" s="13" t="s">
        <v>1744</v>
      </c>
      <c r="F322" s="29" t="s">
        <v>1759</v>
      </c>
      <c r="G322" s="38" t="s">
        <v>1766</v>
      </c>
      <c r="H322" s="33" t="s">
        <v>1767</v>
      </c>
      <c r="I322" s="37"/>
      <c r="J322" s="31">
        <v>119</v>
      </c>
      <c r="K322" s="31">
        <v>97.54</v>
      </c>
      <c r="L322" s="12">
        <f t="shared" si="6"/>
        <v>0</v>
      </c>
      <c r="M322" s="45" t="s">
        <v>1778</v>
      </c>
    </row>
    <row r="323" spans="2:13" ht="48">
      <c r="B323" s="35" t="s">
        <v>813</v>
      </c>
      <c r="C323" s="29" t="s">
        <v>730</v>
      </c>
      <c r="D323" s="29" t="s">
        <v>1754</v>
      </c>
      <c r="E323" s="13" t="s">
        <v>1745</v>
      </c>
      <c r="F323" s="29" t="s">
        <v>1759</v>
      </c>
      <c r="G323" s="38" t="s">
        <v>1768</v>
      </c>
      <c r="H323" s="33" t="s">
        <v>1769</v>
      </c>
      <c r="I323" s="37"/>
      <c r="J323" s="31">
        <v>79.989999999999995</v>
      </c>
      <c r="K323" s="31">
        <v>65.569999999999993</v>
      </c>
      <c r="L323" s="12">
        <f t="shared" si="6"/>
        <v>0</v>
      </c>
      <c r="M323" s="45" t="s">
        <v>1778</v>
      </c>
    </row>
    <row r="324" spans="2:13">
      <c r="B324" s="35" t="s">
        <v>813</v>
      </c>
      <c r="C324" s="29" t="s">
        <v>730</v>
      </c>
      <c r="D324" s="29" t="s">
        <v>1755</v>
      </c>
      <c r="E324" s="13" t="s">
        <v>1746</v>
      </c>
      <c r="F324" s="29" t="s">
        <v>1759</v>
      </c>
      <c r="G324" s="38" t="s">
        <v>1770</v>
      </c>
      <c r="H324" s="33" t="s">
        <v>1771</v>
      </c>
      <c r="I324" s="37"/>
      <c r="J324" s="31">
        <v>1229</v>
      </c>
      <c r="K324" s="31">
        <v>1002.18</v>
      </c>
      <c r="L324" s="12">
        <f t="shared" si="6"/>
        <v>0</v>
      </c>
      <c r="M324" s="45" t="s">
        <v>1778</v>
      </c>
    </row>
    <row r="325" spans="2:13">
      <c r="B325" s="35" t="s">
        <v>813</v>
      </c>
      <c r="C325" s="29" t="s">
        <v>730</v>
      </c>
      <c r="D325" s="29" t="s">
        <v>1756</v>
      </c>
      <c r="E325" s="13" t="s">
        <v>1747</v>
      </c>
      <c r="F325" s="29" t="s">
        <v>1759</v>
      </c>
      <c r="G325" s="38" t="s">
        <v>1772</v>
      </c>
      <c r="H325" s="33" t="s">
        <v>1773</v>
      </c>
      <c r="I325" s="37"/>
      <c r="J325" s="31">
        <v>1629</v>
      </c>
      <c r="K325" s="31">
        <v>1335.2459016393443</v>
      </c>
      <c r="L325" s="12">
        <f t="shared" si="6"/>
        <v>0</v>
      </c>
      <c r="M325" s="45" t="s">
        <v>1778</v>
      </c>
    </row>
    <row r="326" spans="2:13" ht="24">
      <c r="B326" s="35" t="s">
        <v>813</v>
      </c>
      <c r="C326" s="29" t="s">
        <v>730</v>
      </c>
      <c r="D326" s="29" t="s">
        <v>1757</v>
      </c>
      <c r="E326" s="13" t="s">
        <v>1748</v>
      </c>
      <c r="F326" s="29" t="s">
        <v>1759</v>
      </c>
      <c r="G326" s="38" t="s">
        <v>1774</v>
      </c>
      <c r="H326" s="33" t="s">
        <v>1775</v>
      </c>
      <c r="I326" s="37"/>
      <c r="J326" s="31">
        <v>1809</v>
      </c>
      <c r="K326" s="31">
        <v>1482.7868852459017</v>
      </c>
      <c r="L326" s="12">
        <f t="shared" si="6"/>
        <v>0</v>
      </c>
      <c r="M326" s="45" t="s">
        <v>1778</v>
      </c>
    </row>
    <row r="327" spans="2:13">
      <c r="B327" s="35" t="s">
        <v>813</v>
      </c>
      <c r="C327" s="29" t="s">
        <v>730</v>
      </c>
      <c r="D327" s="29" t="s">
        <v>1758</v>
      </c>
      <c r="E327" s="13" t="s">
        <v>1749</v>
      </c>
      <c r="F327" s="29" t="s">
        <v>1759</v>
      </c>
      <c r="G327" s="38" t="s">
        <v>1776</v>
      </c>
      <c r="H327" s="33" t="s">
        <v>1777</v>
      </c>
      <c r="I327" s="37"/>
      <c r="J327" s="31">
        <v>6.1</v>
      </c>
      <c r="K327" s="31">
        <v>5</v>
      </c>
      <c r="L327" s="12">
        <f t="shared" si="6"/>
        <v>0</v>
      </c>
      <c r="M327" s="45" t="s">
        <v>1778</v>
      </c>
    </row>
    <row r="328" spans="2:13" ht="36">
      <c r="B328" s="35" t="s">
        <v>813</v>
      </c>
      <c r="C328" s="29" t="s">
        <v>730</v>
      </c>
      <c r="D328" s="29" t="s">
        <v>1601</v>
      </c>
      <c r="E328" s="13" t="s">
        <v>998</v>
      </c>
      <c r="F328" s="29" t="s">
        <v>821</v>
      </c>
      <c r="G328" s="38" t="s">
        <v>819</v>
      </c>
      <c r="H328" s="33" t="s">
        <v>820</v>
      </c>
      <c r="I328" s="37"/>
      <c r="J328" s="31">
        <v>206.18</v>
      </c>
      <c r="K328" s="31">
        <v>169</v>
      </c>
      <c r="L328" s="12">
        <f t="shared" si="6"/>
        <v>0</v>
      </c>
      <c r="M328" s="24" t="s">
        <v>1141</v>
      </c>
    </row>
    <row r="329" spans="2:13">
      <c r="B329" s="35" t="s">
        <v>813</v>
      </c>
      <c r="C329" s="29" t="s">
        <v>730</v>
      </c>
      <c r="D329" s="29" t="s">
        <v>1602</v>
      </c>
      <c r="E329" s="13" t="s">
        <v>874</v>
      </c>
      <c r="F329" s="29" t="s">
        <v>732</v>
      </c>
      <c r="G329" s="38" t="s">
        <v>733</v>
      </c>
      <c r="H329" s="33" t="s">
        <v>734</v>
      </c>
      <c r="I329" s="37"/>
      <c r="J329" s="31">
        <v>169.9</v>
      </c>
      <c r="K329" s="31">
        <v>139.26229508196721</v>
      </c>
      <c r="L329" s="12">
        <f t="shared" si="6"/>
        <v>0</v>
      </c>
      <c r="M329" s="24" t="s">
        <v>1142</v>
      </c>
    </row>
    <row r="330" spans="2:13">
      <c r="B330" s="35" t="s">
        <v>813</v>
      </c>
      <c r="C330" s="29" t="s">
        <v>730</v>
      </c>
      <c r="D330" s="29" t="s">
        <v>1603</v>
      </c>
      <c r="E330" s="13" t="s">
        <v>873</v>
      </c>
      <c r="F330" s="29" t="s">
        <v>731</v>
      </c>
      <c r="G330" s="38" t="s">
        <v>1695</v>
      </c>
      <c r="H330" s="33" t="s">
        <v>1696</v>
      </c>
      <c r="I330" s="37"/>
      <c r="J330" s="31">
        <v>399.89999999999992</v>
      </c>
      <c r="K330" s="31">
        <v>327.7868852459016</v>
      </c>
      <c r="L330" s="12">
        <f t="shared" si="6"/>
        <v>0</v>
      </c>
      <c r="M330" s="24" t="s">
        <v>1143</v>
      </c>
    </row>
    <row r="331" spans="2:13">
      <c r="B331" s="35" t="s">
        <v>813</v>
      </c>
      <c r="C331" s="29" t="s">
        <v>730</v>
      </c>
      <c r="D331" s="29" t="s">
        <v>1604</v>
      </c>
      <c r="E331" s="13" t="s">
        <v>1261</v>
      </c>
      <c r="F331" s="29" t="s">
        <v>1262</v>
      </c>
      <c r="G331" s="38" t="s">
        <v>1263</v>
      </c>
      <c r="H331" s="33" t="s">
        <v>1264</v>
      </c>
      <c r="I331" s="37"/>
      <c r="J331" s="31">
        <v>1726.788</v>
      </c>
      <c r="K331" s="31">
        <v>1415.4</v>
      </c>
      <c r="L331" s="12">
        <f t="shared" si="6"/>
        <v>0</v>
      </c>
      <c r="M331" s="24" t="s">
        <v>1265</v>
      </c>
    </row>
    <row r="332" spans="2:13">
      <c r="B332" s="35" t="s">
        <v>813</v>
      </c>
      <c r="C332" s="29" t="s">
        <v>730</v>
      </c>
      <c r="D332" s="29" t="s">
        <v>1605</v>
      </c>
      <c r="E332" s="13" t="s">
        <v>902</v>
      </c>
      <c r="F332" s="29" t="s">
        <v>794</v>
      </c>
      <c r="G332" s="38" t="s">
        <v>795</v>
      </c>
      <c r="H332" s="33" t="s">
        <v>796</v>
      </c>
      <c r="I332" s="37"/>
      <c r="J332" s="31">
        <v>1599.9</v>
      </c>
      <c r="K332" s="31">
        <v>1311.3934426229509</v>
      </c>
      <c r="L332" s="12">
        <f t="shared" si="6"/>
        <v>0</v>
      </c>
      <c r="M332" s="24" t="s">
        <v>1144</v>
      </c>
    </row>
    <row r="333" spans="2:13" ht="24">
      <c r="B333" s="35" t="s">
        <v>813</v>
      </c>
      <c r="C333" s="29" t="s">
        <v>730</v>
      </c>
      <c r="D333" s="29" t="s">
        <v>1606</v>
      </c>
      <c r="E333" s="13" t="s">
        <v>1295</v>
      </c>
      <c r="F333" s="29" t="s">
        <v>794</v>
      </c>
      <c r="G333" s="38" t="s">
        <v>1296</v>
      </c>
      <c r="H333" s="33" t="s">
        <v>1297</v>
      </c>
      <c r="I333" s="37"/>
      <c r="J333" s="31">
        <v>536.79999999999995</v>
      </c>
      <c r="K333" s="31">
        <v>440</v>
      </c>
      <c r="L333" s="12">
        <f t="shared" si="6"/>
        <v>0</v>
      </c>
      <c r="M333" s="24" t="s">
        <v>1298</v>
      </c>
    </row>
    <row r="334" spans="2:13">
      <c r="B334" s="35" t="s">
        <v>813</v>
      </c>
      <c r="C334" s="29" t="s">
        <v>783</v>
      </c>
      <c r="D334" s="29" t="s">
        <v>1607</v>
      </c>
      <c r="E334" s="13" t="s">
        <v>898</v>
      </c>
      <c r="F334" s="29" t="s">
        <v>784</v>
      </c>
      <c r="G334" s="38" t="s">
        <v>785</v>
      </c>
      <c r="H334" s="33" t="s">
        <v>786</v>
      </c>
      <c r="I334" s="37"/>
      <c r="J334" s="31">
        <v>87.84</v>
      </c>
      <c r="K334" s="31">
        <v>72</v>
      </c>
      <c r="L334" s="12">
        <f t="shared" si="6"/>
        <v>0</v>
      </c>
      <c r="M334" s="24" t="s">
        <v>1145</v>
      </c>
    </row>
    <row r="335" spans="2:13">
      <c r="B335" s="35" t="s">
        <v>813</v>
      </c>
      <c r="C335" s="29" t="s">
        <v>783</v>
      </c>
      <c r="D335" s="29" t="s">
        <v>1608</v>
      </c>
      <c r="E335" s="13" t="s">
        <v>899</v>
      </c>
      <c r="F335" s="29" t="s">
        <v>784</v>
      </c>
      <c r="G335" s="38" t="s">
        <v>787</v>
      </c>
      <c r="H335" s="33" t="s">
        <v>788</v>
      </c>
      <c r="I335" s="37"/>
      <c r="J335" s="31">
        <v>547.78</v>
      </c>
      <c r="K335" s="31">
        <v>449</v>
      </c>
      <c r="L335" s="12">
        <f t="shared" si="6"/>
        <v>0</v>
      </c>
      <c r="M335" s="24" t="s">
        <v>1146</v>
      </c>
    </row>
    <row r="336" spans="2:13" ht="24">
      <c r="B336" s="35" t="s">
        <v>813</v>
      </c>
      <c r="C336" s="29" t="s">
        <v>719</v>
      </c>
      <c r="D336" s="29" t="s">
        <v>1609</v>
      </c>
      <c r="E336" s="13" t="s">
        <v>869</v>
      </c>
      <c r="F336" s="29" t="s">
        <v>720</v>
      </c>
      <c r="G336" s="38" t="s">
        <v>721</v>
      </c>
      <c r="H336" s="33" t="s">
        <v>722</v>
      </c>
      <c r="I336" s="37"/>
      <c r="J336" s="31">
        <v>89.901799999999994</v>
      </c>
      <c r="K336" s="31">
        <v>73.69</v>
      </c>
      <c r="L336" s="12">
        <f t="shared" si="6"/>
        <v>0</v>
      </c>
      <c r="M336" s="24" t="s">
        <v>1147</v>
      </c>
    </row>
    <row r="337" spans="2:13" ht="24">
      <c r="B337" s="35" t="s">
        <v>813</v>
      </c>
      <c r="C337" s="29" t="s">
        <v>719</v>
      </c>
      <c r="D337" s="29" t="s">
        <v>1610</v>
      </c>
      <c r="E337" s="13" t="s">
        <v>870</v>
      </c>
      <c r="F337" s="29" t="s">
        <v>720</v>
      </c>
      <c r="G337" s="38" t="s">
        <v>723</v>
      </c>
      <c r="H337" s="33" t="s">
        <v>724</v>
      </c>
      <c r="I337" s="37"/>
      <c r="J337" s="31">
        <v>89.901799999999994</v>
      </c>
      <c r="K337" s="31">
        <v>73.69</v>
      </c>
      <c r="L337" s="12">
        <f t="shared" si="6"/>
        <v>0</v>
      </c>
      <c r="M337" s="24" t="s">
        <v>1148</v>
      </c>
    </row>
    <row r="338" spans="2:13" ht="24">
      <c r="B338" s="35" t="s">
        <v>813</v>
      </c>
      <c r="C338" s="29" t="s">
        <v>719</v>
      </c>
      <c r="D338" s="29" t="s">
        <v>1611</v>
      </c>
      <c r="E338" s="13" t="s">
        <v>871</v>
      </c>
      <c r="F338" s="29" t="s">
        <v>720</v>
      </c>
      <c r="G338" s="38" t="s">
        <v>725</v>
      </c>
      <c r="H338" s="33" t="s">
        <v>726</v>
      </c>
      <c r="I338" s="37"/>
      <c r="J338" s="31">
        <v>89.901799999999994</v>
      </c>
      <c r="K338" s="31">
        <v>73.69</v>
      </c>
      <c r="L338" s="12">
        <f t="shared" si="6"/>
        <v>0</v>
      </c>
      <c r="M338" s="24" t="s">
        <v>1149</v>
      </c>
    </row>
    <row r="339" spans="2:13" ht="36">
      <c r="B339" s="35" t="s">
        <v>813</v>
      </c>
      <c r="C339" s="29" t="s">
        <v>719</v>
      </c>
      <c r="D339" s="29" t="s">
        <v>1612</v>
      </c>
      <c r="E339" s="13" t="s">
        <v>867</v>
      </c>
      <c r="F339" s="29" t="s">
        <v>720</v>
      </c>
      <c r="G339" s="38" t="s">
        <v>727</v>
      </c>
      <c r="H339" s="33" t="s">
        <v>728</v>
      </c>
      <c r="I339" s="37"/>
      <c r="J339" s="31">
        <v>158.47800000000001</v>
      </c>
      <c r="K339" s="31">
        <v>129.9</v>
      </c>
      <c r="L339" s="12">
        <f t="shared" si="6"/>
        <v>0</v>
      </c>
      <c r="M339" s="24" t="s">
        <v>1150</v>
      </c>
    </row>
    <row r="340" spans="2:13" ht="24">
      <c r="B340" s="35" t="s">
        <v>813</v>
      </c>
      <c r="C340" s="29" t="s">
        <v>777</v>
      </c>
      <c r="D340" s="29" t="s">
        <v>1613</v>
      </c>
      <c r="E340" s="13" t="s">
        <v>897</v>
      </c>
      <c r="F340" s="29" t="s">
        <v>778</v>
      </c>
      <c r="G340" s="38" t="s">
        <v>779</v>
      </c>
      <c r="H340" s="33" t="s">
        <v>780</v>
      </c>
      <c r="I340" s="37"/>
      <c r="J340" s="31">
        <v>256.07799999999997</v>
      </c>
      <c r="K340" s="31">
        <v>209.9</v>
      </c>
      <c r="L340" s="12">
        <f t="shared" si="6"/>
        <v>0</v>
      </c>
      <c r="M340" s="24" t="s">
        <v>1151</v>
      </c>
    </row>
    <row r="341" spans="2:13">
      <c r="B341" s="35" t="s">
        <v>813</v>
      </c>
      <c r="C341" s="29" t="s">
        <v>777</v>
      </c>
      <c r="D341" s="29" t="s">
        <v>1614</v>
      </c>
      <c r="E341" s="13" t="s">
        <v>868</v>
      </c>
      <c r="F341" s="29" t="s">
        <v>720</v>
      </c>
      <c r="G341" s="38" t="s">
        <v>781</v>
      </c>
      <c r="H341" s="33" t="s">
        <v>782</v>
      </c>
      <c r="I341" s="37"/>
      <c r="J341" s="31">
        <v>89.901799999999994</v>
      </c>
      <c r="K341" s="31">
        <v>73.69</v>
      </c>
      <c r="L341" s="12">
        <f t="shared" si="6"/>
        <v>0</v>
      </c>
      <c r="M341" s="24" t="s">
        <v>1152</v>
      </c>
    </row>
    <row r="342" spans="2:13" ht="24">
      <c r="B342" s="35" t="s">
        <v>813</v>
      </c>
      <c r="C342" s="29" t="s">
        <v>789</v>
      </c>
      <c r="D342" s="29" t="s">
        <v>1615</v>
      </c>
      <c r="E342" s="13" t="s">
        <v>900</v>
      </c>
      <c r="F342" s="29" t="s">
        <v>674</v>
      </c>
      <c r="G342" s="38" t="s">
        <v>790</v>
      </c>
      <c r="H342" s="33" t="s">
        <v>791</v>
      </c>
      <c r="I342" s="37"/>
      <c r="J342" s="31">
        <v>3499.9</v>
      </c>
      <c r="K342" s="31">
        <v>2868.7704918032787</v>
      </c>
      <c r="L342" s="12">
        <f t="shared" si="6"/>
        <v>0</v>
      </c>
      <c r="M342" s="24" t="s">
        <v>1153</v>
      </c>
    </row>
    <row r="343" spans="2:13" ht="24">
      <c r="B343" s="35" t="s">
        <v>813</v>
      </c>
      <c r="C343" s="29" t="s">
        <v>789</v>
      </c>
      <c r="D343" s="29" t="s">
        <v>1616</v>
      </c>
      <c r="E343" s="13" t="s">
        <v>901</v>
      </c>
      <c r="F343" s="29" t="s">
        <v>674</v>
      </c>
      <c r="G343" s="38" t="s">
        <v>792</v>
      </c>
      <c r="H343" s="33" t="s">
        <v>793</v>
      </c>
      <c r="I343" s="37"/>
      <c r="J343" s="31">
        <v>769.9</v>
      </c>
      <c r="K343" s="31">
        <v>631.06557377049182</v>
      </c>
      <c r="L343" s="12">
        <f t="shared" ref="L343:L404" si="15">I343*J343</f>
        <v>0</v>
      </c>
      <c r="M343" s="24" t="s">
        <v>1154</v>
      </c>
    </row>
    <row r="344" spans="2:13" ht="29">
      <c r="B344" s="35" t="s">
        <v>813</v>
      </c>
      <c r="C344" s="29" t="s">
        <v>1064</v>
      </c>
      <c r="D344" s="29" t="s">
        <v>1617</v>
      </c>
      <c r="E344" s="13" t="s">
        <v>1065</v>
      </c>
      <c r="F344" s="29" t="s">
        <v>955</v>
      </c>
      <c r="G344" s="38" t="s">
        <v>1066</v>
      </c>
      <c r="H344" s="33" t="s">
        <v>1067</v>
      </c>
      <c r="I344" s="37"/>
      <c r="J344" s="31">
        <v>549</v>
      </c>
      <c r="K344" s="31">
        <v>450</v>
      </c>
      <c r="L344" s="12">
        <f t="shared" si="15"/>
        <v>0</v>
      </c>
      <c r="M344" s="24" t="s">
        <v>1155</v>
      </c>
    </row>
    <row r="345" spans="2:13" ht="24">
      <c r="B345" s="36" t="s">
        <v>814</v>
      </c>
      <c r="C345" s="29" t="s">
        <v>648</v>
      </c>
      <c r="D345" s="29" t="s">
        <v>1618</v>
      </c>
      <c r="E345" s="13" t="s">
        <v>999</v>
      </c>
      <c r="F345" s="29" t="s">
        <v>653</v>
      </c>
      <c r="G345" s="38" t="s">
        <v>654</v>
      </c>
      <c r="H345" s="33" t="s">
        <v>655</v>
      </c>
      <c r="I345" s="37"/>
      <c r="J345" s="31">
        <v>126</v>
      </c>
      <c r="K345" s="31">
        <v>103.27868852459017</v>
      </c>
      <c r="L345" s="12">
        <f t="shared" si="15"/>
        <v>0</v>
      </c>
      <c r="M345" s="24" t="s">
        <v>1156</v>
      </c>
    </row>
    <row r="346" spans="2:13">
      <c r="B346" s="36" t="s">
        <v>814</v>
      </c>
      <c r="C346" s="29" t="s">
        <v>648</v>
      </c>
      <c r="D346" s="29" t="s">
        <v>1619</v>
      </c>
      <c r="E346" s="13" t="s">
        <v>1000</v>
      </c>
      <c r="F346" s="29" t="s">
        <v>631</v>
      </c>
      <c r="G346" s="38" t="s">
        <v>649</v>
      </c>
      <c r="H346" s="33" t="s">
        <v>650</v>
      </c>
      <c r="I346" s="37"/>
      <c r="J346" s="31">
        <v>129.9</v>
      </c>
      <c r="K346" s="31">
        <v>106.47540983606558</v>
      </c>
      <c r="L346" s="12">
        <f t="shared" si="15"/>
        <v>0</v>
      </c>
      <c r="M346" s="24" t="s">
        <v>1157</v>
      </c>
    </row>
    <row r="347" spans="2:13">
      <c r="B347" s="36" t="s">
        <v>814</v>
      </c>
      <c r="C347" s="29" t="s">
        <v>648</v>
      </c>
      <c r="D347" s="29" t="s">
        <v>1620</v>
      </c>
      <c r="E347" s="13" t="s">
        <v>1001</v>
      </c>
      <c r="F347" s="29" t="s">
        <v>631</v>
      </c>
      <c r="G347" s="38" t="s">
        <v>651</v>
      </c>
      <c r="H347" s="33" t="s">
        <v>652</v>
      </c>
      <c r="I347" s="37"/>
      <c r="J347" s="31">
        <v>123</v>
      </c>
      <c r="K347" s="31">
        <v>100.81967213114754</v>
      </c>
      <c r="L347" s="12">
        <f t="shared" si="15"/>
        <v>0</v>
      </c>
      <c r="M347" s="24" t="s">
        <v>1158</v>
      </c>
    </row>
    <row r="348" spans="2:13">
      <c r="B348" s="36" t="s">
        <v>814</v>
      </c>
      <c r="C348" s="29" t="s">
        <v>648</v>
      </c>
      <c r="D348" s="29" t="s">
        <v>1621</v>
      </c>
      <c r="E348" s="13" t="s">
        <v>1002</v>
      </c>
      <c r="F348" s="29" t="s">
        <v>702</v>
      </c>
      <c r="G348" s="38" t="s">
        <v>703</v>
      </c>
      <c r="H348" s="33" t="s">
        <v>704</v>
      </c>
      <c r="I348" s="37"/>
      <c r="J348" s="31">
        <v>99</v>
      </c>
      <c r="K348" s="31">
        <v>81.147540983606561</v>
      </c>
      <c r="L348" s="12">
        <f t="shared" si="15"/>
        <v>0</v>
      </c>
      <c r="M348" s="24" t="s">
        <v>1159</v>
      </c>
    </row>
    <row r="349" spans="2:13" ht="24">
      <c r="B349" s="36" t="s">
        <v>814</v>
      </c>
      <c r="C349" s="29" t="s">
        <v>613</v>
      </c>
      <c r="D349" s="29" t="s">
        <v>1691</v>
      </c>
      <c r="E349" s="13" t="s">
        <v>1688</v>
      </c>
      <c r="F349" s="29" t="s">
        <v>634</v>
      </c>
      <c r="G349" s="38" t="s">
        <v>1689</v>
      </c>
      <c r="H349" s="33" t="s">
        <v>1690</v>
      </c>
      <c r="I349" s="37"/>
      <c r="J349" s="31">
        <v>268.39999999999998</v>
      </c>
      <c r="K349" s="31">
        <v>220</v>
      </c>
      <c r="L349" s="12">
        <f t="shared" ref="L349" si="16">I349*J349</f>
        <v>0</v>
      </c>
      <c r="M349" s="24" t="s">
        <v>1693</v>
      </c>
    </row>
    <row r="350" spans="2:13" ht="24">
      <c r="B350" s="36" t="s">
        <v>814</v>
      </c>
      <c r="C350" s="29" t="s">
        <v>613</v>
      </c>
      <c r="D350" s="29" t="s">
        <v>1692</v>
      </c>
      <c r="E350" s="13" t="s">
        <v>1687</v>
      </c>
      <c r="F350" s="29" t="s">
        <v>634</v>
      </c>
      <c r="G350" s="38" t="s">
        <v>1686</v>
      </c>
      <c r="H350" s="33" t="s">
        <v>636</v>
      </c>
      <c r="I350" s="37"/>
      <c r="J350" s="31">
        <v>97.6</v>
      </c>
      <c r="K350" s="31">
        <v>80</v>
      </c>
      <c r="L350" s="12">
        <f t="shared" si="15"/>
        <v>0</v>
      </c>
      <c r="M350" s="24" t="s">
        <v>1694</v>
      </c>
    </row>
    <row r="351" spans="2:13" ht="24">
      <c r="B351" s="36" t="s">
        <v>814</v>
      </c>
      <c r="C351" s="29" t="s">
        <v>613</v>
      </c>
      <c r="D351" s="29" t="s">
        <v>1622</v>
      </c>
      <c r="E351" s="13" t="s">
        <v>1003</v>
      </c>
      <c r="F351" s="29" t="s">
        <v>634</v>
      </c>
      <c r="G351" s="38" t="s">
        <v>635</v>
      </c>
      <c r="H351" s="33" t="s">
        <v>636</v>
      </c>
      <c r="I351" s="37"/>
      <c r="J351" s="31">
        <v>134.9</v>
      </c>
      <c r="K351" s="31">
        <v>110.57377049180329</v>
      </c>
      <c r="L351" s="12">
        <f t="shared" ref="L351" si="17">I351*J351</f>
        <v>0</v>
      </c>
      <c r="M351" s="24" t="s">
        <v>1160</v>
      </c>
    </row>
    <row r="352" spans="2:13" ht="24">
      <c r="B352" s="36" t="s">
        <v>814</v>
      </c>
      <c r="C352" s="29" t="s">
        <v>613</v>
      </c>
      <c r="D352" s="29" t="s">
        <v>1623</v>
      </c>
      <c r="E352" s="13" t="s">
        <v>1004</v>
      </c>
      <c r="F352" s="29" t="s">
        <v>634</v>
      </c>
      <c r="G352" s="38" t="s">
        <v>637</v>
      </c>
      <c r="H352" s="33" t="s">
        <v>638</v>
      </c>
      <c r="I352" s="37"/>
      <c r="J352" s="31">
        <v>134.9</v>
      </c>
      <c r="K352" s="31">
        <v>110.57377049180329</v>
      </c>
      <c r="L352" s="12">
        <f t="shared" si="15"/>
        <v>0</v>
      </c>
      <c r="M352" s="24" t="s">
        <v>1161</v>
      </c>
    </row>
    <row r="353" spans="2:13" ht="24">
      <c r="B353" s="36" t="s">
        <v>814</v>
      </c>
      <c r="C353" s="29" t="s">
        <v>613</v>
      </c>
      <c r="D353" s="29" t="s">
        <v>1624</v>
      </c>
      <c r="E353" s="13" t="s">
        <v>1005</v>
      </c>
      <c r="F353" s="29" t="s">
        <v>634</v>
      </c>
      <c r="G353" s="38" t="s">
        <v>639</v>
      </c>
      <c r="H353" s="33" t="s">
        <v>640</v>
      </c>
      <c r="I353" s="37"/>
      <c r="J353" s="31">
        <v>139.9</v>
      </c>
      <c r="K353" s="31">
        <v>114.67213114754099</v>
      </c>
      <c r="L353" s="12">
        <f t="shared" si="15"/>
        <v>0</v>
      </c>
      <c r="M353" s="24" t="s">
        <v>1162</v>
      </c>
    </row>
    <row r="354" spans="2:13">
      <c r="B354" s="36" t="s">
        <v>814</v>
      </c>
      <c r="C354" s="29" t="s">
        <v>613</v>
      </c>
      <c r="D354" s="29" t="s">
        <v>1625</v>
      </c>
      <c r="E354" s="13" t="s">
        <v>1006</v>
      </c>
      <c r="F354" s="29" t="s">
        <v>628</v>
      </c>
      <c r="G354" s="38" t="s">
        <v>629</v>
      </c>
      <c r="H354" s="33" t="s">
        <v>630</v>
      </c>
      <c r="I354" s="37"/>
      <c r="J354" s="31">
        <v>129.9</v>
      </c>
      <c r="K354" s="31">
        <v>106.47540983606558</v>
      </c>
      <c r="L354" s="12">
        <f t="shared" si="15"/>
        <v>0</v>
      </c>
      <c r="M354" s="24" t="s">
        <v>1163</v>
      </c>
    </row>
    <row r="355" spans="2:13" ht="24">
      <c r="B355" s="36" t="s">
        <v>814</v>
      </c>
      <c r="C355" s="29" t="s">
        <v>613</v>
      </c>
      <c r="D355" s="29" t="s">
        <v>1626</v>
      </c>
      <c r="E355" s="13" t="s">
        <v>1007</v>
      </c>
      <c r="F355" s="29" t="s">
        <v>614</v>
      </c>
      <c r="G355" s="38" t="s">
        <v>615</v>
      </c>
      <c r="H355" s="33" t="s">
        <v>616</v>
      </c>
      <c r="I355" s="37"/>
      <c r="J355" s="31">
        <v>139.9</v>
      </c>
      <c r="K355" s="31">
        <v>114.67213114754099</v>
      </c>
      <c r="L355" s="12">
        <f t="shared" si="15"/>
        <v>0</v>
      </c>
      <c r="M355" s="24" t="s">
        <v>1164</v>
      </c>
    </row>
    <row r="356" spans="2:13" ht="60">
      <c r="B356" s="36" t="s">
        <v>814</v>
      </c>
      <c r="C356" s="29" t="s">
        <v>613</v>
      </c>
      <c r="D356" s="29" t="s">
        <v>1627</v>
      </c>
      <c r="E356" s="13" t="s">
        <v>1008</v>
      </c>
      <c r="F356" s="29" t="s">
        <v>614</v>
      </c>
      <c r="G356" s="38" t="s">
        <v>617</v>
      </c>
      <c r="H356" s="33" t="s">
        <v>618</v>
      </c>
      <c r="I356" s="37"/>
      <c r="J356" s="31">
        <v>129.9</v>
      </c>
      <c r="K356" s="31">
        <v>106.47540983606558</v>
      </c>
      <c r="L356" s="12">
        <f t="shared" si="15"/>
        <v>0</v>
      </c>
      <c r="M356" s="24" t="s">
        <v>1165</v>
      </c>
    </row>
    <row r="357" spans="2:13" ht="60">
      <c r="B357" s="36" t="s">
        <v>814</v>
      </c>
      <c r="C357" s="29" t="s">
        <v>613</v>
      </c>
      <c r="D357" s="29" t="s">
        <v>1628</v>
      </c>
      <c r="E357" s="13" t="s">
        <v>1235</v>
      </c>
      <c r="F357" s="29" t="s">
        <v>614</v>
      </c>
      <c r="G357" s="38" t="s">
        <v>1236</v>
      </c>
      <c r="H357" s="33" t="s">
        <v>1237</v>
      </c>
      <c r="I357" s="37"/>
      <c r="J357" s="31">
        <v>99.9</v>
      </c>
      <c r="K357" s="31">
        <v>81.89</v>
      </c>
      <c r="L357" s="12">
        <f t="shared" si="15"/>
        <v>0</v>
      </c>
      <c r="M357" s="24" t="s">
        <v>1241</v>
      </c>
    </row>
    <row r="358" spans="2:13" ht="72">
      <c r="B358" s="36" t="s">
        <v>814</v>
      </c>
      <c r="C358" s="29" t="s">
        <v>613</v>
      </c>
      <c r="D358" s="29" t="s">
        <v>1629</v>
      </c>
      <c r="E358" s="13" t="s">
        <v>1240</v>
      </c>
      <c r="F358" s="29" t="s">
        <v>614</v>
      </c>
      <c r="G358" s="38" t="s">
        <v>1239</v>
      </c>
      <c r="H358" s="33" t="s">
        <v>1238</v>
      </c>
      <c r="I358" s="37"/>
      <c r="J358" s="31">
        <v>129.9</v>
      </c>
      <c r="K358" s="31">
        <v>106.48</v>
      </c>
      <c r="L358" s="12">
        <f t="shared" ref="L358" si="18">I358*J358</f>
        <v>0</v>
      </c>
      <c r="M358" s="24" t="s">
        <v>1242</v>
      </c>
    </row>
    <row r="359" spans="2:13" ht="24">
      <c r="B359" s="36" t="s">
        <v>814</v>
      </c>
      <c r="C359" s="29" t="s">
        <v>613</v>
      </c>
      <c r="D359" s="29" t="s">
        <v>1630</v>
      </c>
      <c r="E359" s="13" t="s">
        <v>1009</v>
      </c>
      <c r="F359" s="29" t="s">
        <v>614</v>
      </c>
      <c r="G359" s="38" t="s">
        <v>619</v>
      </c>
      <c r="H359" s="33" t="s">
        <v>620</v>
      </c>
      <c r="I359" s="37"/>
      <c r="J359" s="31">
        <v>249.9</v>
      </c>
      <c r="K359" s="31">
        <v>204.8360655737705</v>
      </c>
      <c r="L359" s="12">
        <f t="shared" si="15"/>
        <v>0</v>
      </c>
      <c r="M359" s="24" t="s">
        <v>1166</v>
      </c>
    </row>
    <row r="360" spans="2:13" ht="48">
      <c r="B360" s="36" t="s">
        <v>814</v>
      </c>
      <c r="C360" s="29" t="s">
        <v>613</v>
      </c>
      <c r="D360" s="29" t="s">
        <v>1631</v>
      </c>
      <c r="E360" s="13" t="s">
        <v>1010</v>
      </c>
      <c r="F360" s="29" t="s">
        <v>614</v>
      </c>
      <c r="G360" s="38" t="s">
        <v>621</v>
      </c>
      <c r="H360" s="33" t="s">
        <v>622</v>
      </c>
      <c r="I360" s="37"/>
      <c r="J360" s="31">
        <v>79.900000000000006</v>
      </c>
      <c r="K360" s="31">
        <v>65.491803278688536</v>
      </c>
      <c r="L360" s="12">
        <f t="shared" si="15"/>
        <v>0</v>
      </c>
      <c r="M360" s="24" t="s">
        <v>1167</v>
      </c>
    </row>
    <row r="361" spans="2:13" ht="24">
      <c r="B361" s="36" t="s">
        <v>814</v>
      </c>
      <c r="C361" s="29" t="s">
        <v>613</v>
      </c>
      <c r="D361" s="29" t="s">
        <v>1632</v>
      </c>
      <c r="E361" s="13" t="s">
        <v>1011</v>
      </c>
      <c r="F361" s="29" t="s">
        <v>614</v>
      </c>
      <c r="G361" s="38" t="s">
        <v>623</v>
      </c>
      <c r="H361" s="33" t="s">
        <v>624</v>
      </c>
      <c r="I361" s="37"/>
      <c r="J361" s="31">
        <v>99.9</v>
      </c>
      <c r="K361" s="31">
        <v>81.89</v>
      </c>
      <c r="L361" s="12">
        <f t="shared" si="15"/>
        <v>0</v>
      </c>
      <c r="M361" s="24" t="s">
        <v>1168</v>
      </c>
    </row>
    <row r="362" spans="2:13" ht="36">
      <c r="B362" s="36" t="s">
        <v>814</v>
      </c>
      <c r="C362" s="29" t="s">
        <v>613</v>
      </c>
      <c r="D362" s="29" t="s">
        <v>1633</v>
      </c>
      <c r="E362" s="13" t="s">
        <v>836</v>
      </c>
      <c r="F362" s="29" t="s">
        <v>614</v>
      </c>
      <c r="G362" s="38" t="s">
        <v>833</v>
      </c>
      <c r="H362" s="33" t="s">
        <v>834</v>
      </c>
      <c r="I362" s="37"/>
      <c r="J362" s="31">
        <v>120.78</v>
      </c>
      <c r="K362" s="31">
        <v>99</v>
      </c>
      <c r="L362" s="12">
        <f t="shared" si="15"/>
        <v>0</v>
      </c>
      <c r="M362" s="24" t="s">
        <v>1169</v>
      </c>
    </row>
    <row r="363" spans="2:13" ht="48">
      <c r="B363" s="36" t="s">
        <v>814</v>
      </c>
      <c r="C363" s="29" t="s">
        <v>613</v>
      </c>
      <c r="D363" s="29" t="s">
        <v>1634</v>
      </c>
      <c r="E363" s="13" t="s">
        <v>837</v>
      </c>
      <c r="F363" s="29" t="s">
        <v>614</v>
      </c>
      <c r="G363" s="38" t="s">
        <v>835</v>
      </c>
      <c r="H363" s="33" t="s">
        <v>838</v>
      </c>
      <c r="I363" s="37"/>
      <c r="J363" s="31">
        <v>115.89999999999999</v>
      </c>
      <c r="K363" s="31">
        <v>95</v>
      </c>
      <c r="L363" s="12">
        <f t="shared" si="15"/>
        <v>0</v>
      </c>
      <c r="M363" s="24" t="s">
        <v>1170</v>
      </c>
    </row>
    <row r="364" spans="2:13" ht="60">
      <c r="B364" s="36" t="s">
        <v>814</v>
      </c>
      <c r="C364" s="29" t="s">
        <v>613</v>
      </c>
      <c r="D364" s="29" t="str">
        <f t="shared" ref="D364:D406" si="19">"PON"&amp;E364</f>
        <v>PONDC45019</v>
      </c>
      <c r="E364" s="13" t="s">
        <v>860</v>
      </c>
      <c r="F364" s="29" t="s">
        <v>614</v>
      </c>
      <c r="G364" s="38" t="s">
        <v>859</v>
      </c>
      <c r="H364" s="33" t="s">
        <v>861</v>
      </c>
      <c r="I364" s="37"/>
      <c r="J364" s="31">
        <v>92.72</v>
      </c>
      <c r="K364" s="31">
        <v>76</v>
      </c>
      <c r="L364" s="12">
        <f t="shared" si="15"/>
        <v>0</v>
      </c>
      <c r="M364" s="24" t="s">
        <v>1171</v>
      </c>
    </row>
    <row r="365" spans="2:13" ht="72">
      <c r="B365" s="36" t="s">
        <v>814</v>
      </c>
      <c r="C365" s="29" t="s">
        <v>613</v>
      </c>
      <c r="D365" s="29" t="str">
        <f t="shared" si="19"/>
        <v>PONDC45024</v>
      </c>
      <c r="E365" s="13" t="s">
        <v>840</v>
      </c>
      <c r="F365" s="29" t="s">
        <v>614</v>
      </c>
      <c r="G365" s="38" t="s">
        <v>839</v>
      </c>
      <c r="H365" s="33" t="s">
        <v>841</v>
      </c>
      <c r="I365" s="37"/>
      <c r="J365" s="31">
        <v>279.38</v>
      </c>
      <c r="K365" s="31">
        <v>229</v>
      </c>
      <c r="L365" s="12">
        <f t="shared" si="15"/>
        <v>0</v>
      </c>
      <c r="M365" s="24" t="s">
        <v>1172</v>
      </c>
    </row>
    <row r="366" spans="2:13" ht="48">
      <c r="B366" s="36" t="s">
        <v>814</v>
      </c>
      <c r="C366" s="29" t="s">
        <v>613</v>
      </c>
      <c r="D366" s="29" t="str">
        <f t="shared" si="19"/>
        <v>PONDC45026</v>
      </c>
      <c r="E366" s="13" t="s">
        <v>843</v>
      </c>
      <c r="F366" s="29" t="s">
        <v>614</v>
      </c>
      <c r="G366" s="38" t="s">
        <v>842</v>
      </c>
      <c r="H366" s="33" t="s">
        <v>844</v>
      </c>
      <c r="I366" s="37"/>
      <c r="J366" s="31">
        <v>189.1</v>
      </c>
      <c r="K366" s="31">
        <v>155</v>
      </c>
      <c r="L366" s="12">
        <f t="shared" si="15"/>
        <v>0</v>
      </c>
      <c r="M366" s="24" t="s">
        <v>1173</v>
      </c>
    </row>
    <row r="367" spans="2:13" ht="36">
      <c r="B367" s="36" t="s">
        <v>814</v>
      </c>
      <c r="C367" s="29" t="s">
        <v>613</v>
      </c>
      <c r="D367" s="29" t="str">
        <f t="shared" si="19"/>
        <v>PONDC45027</v>
      </c>
      <c r="E367" s="13" t="s">
        <v>846</v>
      </c>
      <c r="F367" s="29" t="s">
        <v>614</v>
      </c>
      <c r="G367" s="38" t="s">
        <v>845</v>
      </c>
      <c r="H367" s="33" t="s">
        <v>847</v>
      </c>
      <c r="I367" s="37"/>
      <c r="J367" s="31">
        <v>157.38</v>
      </c>
      <c r="K367" s="31">
        <v>129</v>
      </c>
      <c r="L367" s="12">
        <f t="shared" si="15"/>
        <v>0</v>
      </c>
      <c r="M367" s="24" t="s">
        <v>1174</v>
      </c>
    </row>
    <row r="368" spans="2:13" ht="48">
      <c r="B368" s="36" t="s">
        <v>814</v>
      </c>
      <c r="C368" s="29" t="s">
        <v>613</v>
      </c>
      <c r="D368" s="29" t="str">
        <f t="shared" si="19"/>
        <v>PONDC45002</v>
      </c>
      <c r="E368" s="13" t="s">
        <v>1047</v>
      </c>
      <c r="F368" s="29" t="s">
        <v>614</v>
      </c>
      <c r="G368" s="38" t="s">
        <v>848</v>
      </c>
      <c r="H368" s="33" t="s">
        <v>849</v>
      </c>
      <c r="I368" s="37"/>
      <c r="J368" s="31">
        <v>315.98</v>
      </c>
      <c r="K368" s="31">
        <v>259</v>
      </c>
      <c r="L368" s="12">
        <f t="shared" si="15"/>
        <v>0</v>
      </c>
      <c r="M368" s="24" t="s">
        <v>1175</v>
      </c>
    </row>
    <row r="369" spans="2:13" ht="60">
      <c r="B369" s="36" t="s">
        <v>814</v>
      </c>
      <c r="C369" s="29" t="s">
        <v>613</v>
      </c>
      <c r="D369" s="29" t="str">
        <f t="shared" si="19"/>
        <v>PONDC45005</v>
      </c>
      <c r="E369" s="13" t="s">
        <v>851</v>
      </c>
      <c r="F369" s="29" t="s">
        <v>614</v>
      </c>
      <c r="G369" s="38" t="s">
        <v>850</v>
      </c>
      <c r="H369" s="33" t="s">
        <v>852</v>
      </c>
      <c r="I369" s="37"/>
      <c r="J369" s="31">
        <v>169.57999999999998</v>
      </c>
      <c r="K369" s="31">
        <v>139</v>
      </c>
      <c r="L369" s="12">
        <f t="shared" si="15"/>
        <v>0</v>
      </c>
      <c r="M369" s="24" t="s">
        <v>1176</v>
      </c>
    </row>
    <row r="370" spans="2:13" ht="48">
      <c r="B370" s="36" t="s">
        <v>814</v>
      </c>
      <c r="C370" s="29" t="s">
        <v>613</v>
      </c>
      <c r="D370" s="29" t="str">
        <f t="shared" si="19"/>
        <v>PONDC45028</v>
      </c>
      <c r="E370" s="13" t="s">
        <v>854</v>
      </c>
      <c r="F370" s="29" t="s">
        <v>614</v>
      </c>
      <c r="G370" s="38" t="s">
        <v>853</v>
      </c>
      <c r="H370" s="33" t="s">
        <v>855</v>
      </c>
      <c r="I370" s="37"/>
      <c r="J370" s="31">
        <v>335.5</v>
      </c>
      <c r="K370" s="31">
        <v>275</v>
      </c>
      <c r="L370" s="12">
        <f t="shared" si="15"/>
        <v>0</v>
      </c>
      <c r="M370" s="24" t="s">
        <v>1177</v>
      </c>
    </row>
    <row r="371" spans="2:13" ht="48">
      <c r="B371" s="36" t="s">
        <v>814</v>
      </c>
      <c r="C371" s="29" t="s">
        <v>613</v>
      </c>
      <c r="D371" s="29" t="str">
        <f t="shared" si="19"/>
        <v>PONDC45029</v>
      </c>
      <c r="E371" s="13" t="s">
        <v>857</v>
      </c>
      <c r="F371" s="29" t="s">
        <v>614</v>
      </c>
      <c r="G371" s="38" t="s">
        <v>856</v>
      </c>
      <c r="H371" s="33" t="s">
        <v>858</v>
      </c>
      <c r="I371" s="37"/>
      <c r="J371" s="31">
        <v>186.66</v>
      </c>
      <c r="K371" s="31">
        <v>153</v>
      </c>
      <c r="L371" s="12">
        <f t="shared" si="15"/>
        <v>0</v>
      </c>
      <c r="M371" s="24" t="s">
        <v>1178</v>
      </c>
    </row>
    <row r="372" spans="2:13" ht="48">
      <c r="B372" s="36" t="s">
        <v>814</v>
      </c>
      <c r="C372" s="29" t="s">
        <v>613</v>
      </c>
      <c r="D372" s="29" t="str">
        <f t="shared" si="19"/>
        <v>PONDC45025</v>
      </c>
      <c r="E372" s="13" t="s">
        <v>863</v>
      </c>
      <c r="F372" s="29" t="s">
        <v>614</v>
      </c>
      <c r="G372" s="38" t="s">
        <v>862</v>
      </c>
      <c r="H372" s="33" t="s">
        <v>864</v>
      </c>
      <c r="I372" s="37"/>
      <c r="J372" s="31">
        <v>328.18</v>
      </c>
      <c r="K372" s="31">
        <v>269</v>
      </c>
      <c r="L372" s="12">
        <f t="shared" si="15"/>
        <v>0</v>
      </c>
      <c r="M372" s="24" t="s">
        <v>1179</v>
      </c>
    </row>
    <row r="373" spans="2:13">
      <c r="B373" s="36" t="s">
        <v>814</v>
      </c>
      <c r="C373" s="29" t="s">
        <v>613</v>
      </c>
      <c r="D373" s="29" t="str">
        <f t="shared" si="19"/>
        <v>PON54-30053</v>
      </c>
      <c r="E373" s="13" t="s">
        <v>1012</v>
      </c>
      <c r="F373" s="29" t="s">
        <v>631</v>
      </c>
      <c r="G373" s="38" t="s">
        <v>632</v>
      </c>
      <c r="H373" s="33" t="s">
        <v>633</v>
      </c>
      <c r="I373" s="37"/>
      <c r="J373" s="31">
        <v>125</v>
      </c>
      <c r="K373" s="31">
        <v>102.45901639344262</v>
      </c>
      <c r="L373" s="12">
        <f t="shared" si="15"/>
        <v>0</v>
      </c>
      <c r="M373" s="24" t="s">
        <v>1180</v>
      </c>
    </row>
    <row r="374" spans="2:13">
      <c r="B374" s="36" t="s">
        <v>814</v>
      </c>
      <c r="C374" s="29" t="s">
        <v>613</v>
      </c>
      <c r="D374" s="29" t="str">
        <f t="shared" si="19"/>
        <v>PON54-30054</v>
      </c>
      <c r="E374" s="13" t="s">
        <v>1013</v>
      </c>
      <c r="F374" s="29" t="s">
        <v>631</v>
      </c>
      <c r="G374" s="38" t="s">
        <v>641</v>
      </c>
      <c r="H374" s="33" t="s">
        <v>642</v>
      </c>
      <c r="I374" s="37"/>
      <c r="J374" s="31">
        <v>269.89999999999998</v>
      </c>
      <c r="K374" s="31">
        <v>221.2295081967213</v>
      </c>
      <c r="L374" s="12">
        <f t="shared" si="15"/>
        <v>0</v>
      </c>
      <c r="M374" s="24" t="s">
        <v>1181</v>
      </c>
    </row>
    <row r="375" spans="2:13" ht="24">
      <c r="B375" s="36" t="s">
        <v>814</v>
      </c>
      <c r="C375" s="29" t="s">
        <v>613</v>
      </c>
      <c r="D375" s="29" t="str">
        <f t="shared" si="19"/>
        <v>PON54-30055</v>
      </c>
      <c r="E375" s="13" t="s">
        <v>1014</v>
      </c>
      <c r="F375" s="29" t="s">
        <v>631</v>
      </c>
      <c r="G375" s="38" t="s">
        <v>646</v>
      </c>
      <c r="H375" s="33" t="s">
        <v>647</v>
      </c>
      <c r="I375" s="37"/>
      <c r="J375" s="31">
        <v>165</v>
      </c>
      <c r="K375" s="31">
        <v>135.24590163934425</v>
      </c>
      <c r="L375" s="12">
        <f t="shared" si="15"/>
        <v>0</v>
      </c>
      <c r="M375" s="24" t="s">
        <v>1182</v>
      </c>
    </row>
    <row r="376" spans="2:13">
      <c r="B376" s="36" t="s">
        <v>814</v>
      </c>
      <c r="C376" s="29" t="s">
        <v>613</v>
      </c>
      <c r="D376" s="29" t="str">
        <f t="shared" si="19"/>
        <v>PON54-30056</v>
      </c>
      <c r="E376" s="13" t="s">
        <v>1015</v>
      </c>
      <c r="F376" s="29" t="s">
        <v>643</v>
      </c>
      <c r="G376" s="38" t="s">
        <v>644</v>
      </c>
      <c r="H376" s="33" t="s">
        <v>645</v>
      </c>
      <c r="I376" s="37"/>
      <c r="J376" s="31">
        <v>141</v>
      </c>
      <c r="K376" s="31">
        <v>115.57377049180329</v>
      </c>
      <c r="L376" s="12">
        <f t="shared" si="15"/>
        <v>0</v>
      </c>
      <c r="M376" s="24" t="s">
        <v>1183</v>
      </c>
    </row>
    <row r="377" spans="2:13" ht="24">
      <c r="B377" s="36" t="s">
        <v>814</v>
      </c>
      <c r="C377" s="29" t="s">
        <v>613</v>
      </c>
      <c r="D377" s="29" t="str">
        <f t="shared" si="19"/>
        <v>PON54-30057</v>
      </c>
      <c r="E377" s="13" t="s">
        <v>1016</v>
      </c>
      <c r="F377" s="29" t="s">
        <v>625</v>
      </c>
      <c r="G377" s="38" t="s">
        <v>626</v>
      </c>
      <c r="H377" s="33" t="s">
        <v>627</v>
      </c>
      <c r="I377" s="37"/>
      <c r="J377" s="31">
        <v>129.9</v>
      </c>
      <c r="K377" s="31">
        <v>106.47540983606558</v>
      </c>
      <c r="L377" s="12">
        <f t="shared" si="15"/>
        <v>0</v>
      </c>
      <c r="M377" s="24" t="s">
        <v>1184</v>
      </c>
    </row>
    <row r="378" spans="2:13" ht="24">
      <c r="B378" s="36" t="s">
        <v>814</v>
      </c>
      <c r="C378" s="29" t="s">
        <v>671</v>
      </c>
      <c r="D378" s="29" t="str">
        <f t="shared" si="19"/>
        <v>PON54-30058</v>
      </c>
      <c r="E378" s="13" t="s">
        <v>1017</v>
      </c>
      <c r="F378" s="29" t="s">
        <v>955</v>
      </c>
      <c r="G378" s="38" t="s">
        <v>672</v>
      </c>
      <c r="H378" s="33" t="s">
        <v>1739</v>
      </c>
      <c r="I378" s="37"/>
      <c r="J378" s="31">
        <v>162.1</v>
      </c>
      <c r="K378" s="31">
        <v>162.1</v>
      </c>
      <c r="L378" s="12">
        <f t="shared" si="15"/>
        <v>0</v>
      </c>
      <c r="M378" s="24" t="s">
        <v>1185</v>
      </c>
    </row>
    <row r="379" spans="2:13" ht="24">
      <c r="B379" s="36" t="s">
        <v>814</v>
      </c>
      <c r="C379" s="29" t="s">
        <v>671</v>
      </c>
      <c r="D379" s="29" t="str">
        <f t="shared" si="19"/>
        <v>PON54-30059</v>
      </c>
      <c r="E379" s="13" t="s">
        <v>1018</v>
      </c>
      <c r="F379" s="29" t="s">
        <v>955</v>
      </c>
      <c r="G379" s="38" t="s">
        <v>673</v>
      </c>
      <c r="H379" s="33" t="s">
        <v>1740</v>
      </c>
      <c r="I379" s="37"/>
      <c r="J379" s="31">
        <v>156.19999999999999</v>
      </c>
      <c r="K379" s="31">
        <v>156.19999999999999</v>
      </c>
      <c r="L379" s="12">
        <f t="shared" si="15"/>
        <v>0</v>
      </c>
      <c r="M379" s="24" t="s">
        <v>1186</v>
      </c>
    </row>
    <row r="380" spans="2:13" ht="24">
      <c r="B380" s="36" t="s">
        <v>814</v>
      </c>
      <c r="C380" s="29" t="s">
        <v>691</v>
      </c>
      <c r="D380" s="29" t="str">
        <f t="shared" si="19"/>
        <v>PON54-30060</v>
      </c>
      <c r="E380" s="13" t="s">
        <v>1019</v>
      </c>
      <c r="F380" s="29" t="s">
        <v>692</v>
      </c>
      <c r="G380" s="38" t="s">
        <v>693</v>
      </c>
      <c r="H380" s="33" t="s">
        <v>694</v>
      </c>
      <c r="I380" s="37"/>
      <c r="J380" s="31">
        <v>485</v>
      </c>
      <c r="K380" s="31">
        <v>397.5409836065574</v>
      </c>
      <c r="L380" s="12">
        <f t="shared" si="15"/>
        <v>0</v>
      </c>
      <c r="M380" s="24" t="s">
        <v>1187</v>
      </c>
    </row>
    <row r="381" spans="2:13" ht="24">
      <c r="B381" s="36" t="s">
        <v>814</v>
      </c>
      <c r="C381" s="29" t="s">
        <v>691</v>
      </c>
      <c r="D381" s="29" t="str">
        <f t="shared" si="19"/>
        <v>PON54-30061</v>
      </c>
      <c r="E381" s="13" t="s">
        <v>1020</v>
      </c>
      <c r="F381" s="29" t="s">
        <v>692</v>
      </c>
      <c r="G381" s="38" t="s">
        <v>695</v>
      </c>
      <c r="H381" s="33" t="s">
        <v>696</v>
      </c>
      <c r="I381" s="37"/>
      <c r="J381" s="31">
        <v>535</v>
      </c>
      <c r="K381" s="31">
        <v>438.52459016393442</v>
      </c>
      <c r="L381" s="12">
        <f t="shared" si="15"/>
        <v>0</v>
      </c>
      <c r="M381" s="24" t="s">
        <v>1188</v>
      </c>
    </row>
    <row r="382" spans="2:13" ht="24">
      <c r="B382" s="36" t="s">
        <v>814</v>
      </c>
      <c r="C382" s="29" t="s">
        <v>691</v>
      </c>
      <c r="D382" s="29" t="str">
        <f t="shared" si="19"/>
        <v>PON54-30062</v>
      </c>
      <c r="E382" s="13" t="s">
        <v>1021</v>
      </c>
      <c r="F382" s="29" t="s">
        <v>692</v>
      </c>
      <c r="G382" s="38" t="s">
        <v>697</v>
      </c>
      <c r="H382" s="33" t="s">
        <v>698</v>
      </c>
      <c r="I382" s="37"/>
      <c r="J382" s="31">
        <v>485</v>
      </c>
      <c r="K382" s="31">
        <v>397.5409836065574</v>
      </c>
      <c r="L382" s="12">
        <f t="shared" si="15"/>
        <v>0</v>
      </c>
      <c r="M382" s="24" t="s">
        <v>1189</v>
      </c>
    </row>
    <row r="383" spans="2:13" ht="24">
      <c r="B383" s="36" t="s">
        <v>814</v>
      </c>
      <c r="C383" s="29" t="s">
        <v>691</v>
      </c>
      <c r="D383" s="29" t="str">
        <f t="shared" si="19"/>
        <v>PONCG42782</v>
      </c>
      <c r="E383" s="13" t="s">
        <v>1092</v>
      </c>
      <c r="F383" s="29" t="s">
        <v>699</v>
      </c>
      <c r="G383" s="38" t="s">
        <v>700</v>
      </c>
      <c r="H383" s="33" t="s">
        <v>701</v>
      </c>
      <c r="I383" s="37"/>
      <c r="J383" s="31">
        <v>85</v>
      </c>
      <c r="K383" s="31">
        <v>69.672131147540981</v>
      </c>
      <c r="L383" s="12">
        <f t="shared" si="15"/>
        <v>0</v>
      </c>
      <c r="M383" s="24" t="s">
        <v>1190</v>
      </c>
    </row>
    <row r="384" spans="2:13">
      <c r="B384" s="36" t="s">
        <v>814</v>
      </c>
      <c r="C384" s="29" t="s">
        <v>606</v>
      </c>
      <c r="D384" s="29" t="str">
        <f t="shared" si="19"/>
        <v>PON54-30064</v>
      </c>
      <c r="E384" s="13" t="s">
        <v>1022</v>
      </c>
      <c r="F384" s="29" t="s">
        <v>596</v>
      </c>
      <c r="G384" s="38" t="s">
        <v>607</v>
      </c>
      <c r="H384" s="33" t="s">
        <v>608</v>
      </c>
      <c r="I384" s="37"/>
      <c r="J384" s="31">
        <v>510</v>
      </c>
      <c r="K384" s="31">
        <v>418.03278688524591</v>
      </c>
      <c r="L384" s="12">
        <f t="shared" si="15"/>
        <v>0</v>
      </c>
      <c r="M384" s="24" t="s">
        <v>1191</v>
      </c>
    </row>
    <row r="385" spans="2:13" ht="24">
      <c r="B385" s="36" t="s">
        <v>814</v>
      </c>
      <c r="C385" s="29" t="s">
        <v>595</v>
      </c>
      <c r="D385" s="29" t="str">
        <f t="shared" si="19"/>
        <v>PON54-30065</v>
      </c>
      <c r="E385" s="13" t="s">
        <v>1023</v>
      </c>
      <c r="F385" s="29" t="s">
        <v>596</v>
      </c>
      <c r="G385" s="38" t="s">
        <v>597</v>
      </c>
      <c r="H385" s="33" t="s">
        <v>598</v>
      </c>
      <c r="I385" s="37"/>
      <c r="J385" s="31">
        <v>420</v>
      </c>
      <c r="K385" s="31">
        <v>344.26229508196724</v>
      </c>
      <c r="L385" s="12">
        <f t="shared" si="15"/>
        <v>0</v>
      </c>
      <c r="M385" s="24" t="s">
        <v>1192</v>
      </c>
    </row>
    <row r="386" spans="2:13" ht="24">
      <c r="B386" s="36" t="s">
        <v>814</v>
      </c>
      <c r="C386" s="29" t="s">
        <v>595</v>
      </c>
      <c r="D386" s="29" t="str">
        <f t="shared" si="19"/>
        <v>PON54-30066</v>
      </c>
      <c r="E386" s="13" t="s">
        <v>1024</v>
      </c>
      <c r="F386" s="29" t="s">
        <v>596</v>
      </c>
      <c r="G386" s="38" t="s">
        <v>604</v>
      </c>
      <c r="H386" s="33" t="s">
        <v>605</v>
      </c>
      <c r="I386" s="37"/>
      <c r="J386" s="31">
        <v>305</v>
      </c>
      <c r="K386" s="31">
        <v>250</v>
      </c>
      <c r="L386" s="12">
        <f t="shared" si="15"/>
        <v>0</v>
      </c>
      <c r="M386" s="24" t="s">
        <v>1193</v>
      </c>
    </row>
    <row r="387" spans="2:13" ht="24">
      <c r="B387" s="36" t="s">
        <v>814</v>
      </c>
      <c r="C387" s="29" t="s">
        <v>595</v>
      </c>
      <c r="D387" s="29" t="str">
        <f t="shared" si="19"/>
        <v>PON54-30067</v>
      </c>
      <c r="E387" s="13" t="s">
        <v>1025</v>
      </c>
      <c r="F387" s="29" t="s">
        <v>601</v>
      </c>
      <c r="G387" s="38" t="s">
        <v>602</v>
      </c>
      <c r="H387" s="33" t="s">
        <v>603</v>
      </c>
      <c r="I387" s="37"/>
      <c r="J387" s="31">
        <v>135</v>
      </c>
      <c r="K387" s="31">
        <v>110.65573770491804</v>
      </c>
      <c r="L387" s="12">
        <f t="shared" si="15"/>
        <v>0</v>
      </c>
      <c r="M387" s="24" t="s">
        <v>1194</v>
      </c>
    </row>
    <row r="388" spans="2:13" ht="29">
      <c r="B388" s="36" t="s">
        <v>814</v>
      </c>
      <c r="C388" s="29" t="s">
        <v>595</v>
      </c>
      <c r="D388" s="29" t="str">
        <f t="shared" si="19"/>
        <v>PON54-30068</v>
      </c>
      <c r="E388" s="13" t="s">
        <v>1026</v>
      </c>
      <c r="F388" s="29" t="s">
        <v>599</v>
      </c>
      <c r="G388" s="38" t="s">
        <v>600</v>
      </c>
      <c r="H388" s="33" t="s">
        <v>1260</v>
      </c>
      <c r="I388" s="37"/>
      <c r="J388" s="31">
        <v>175</v>
      </c>
      <c r="K388" s="31">
        <v>143.44</v>
      </c>
      <c r="L388" s="12">
        <f t="shared" si="15"/>
        <v>0</v>
      </c>
      <c r="M388" s="24" t="s">
        <v>1195</v>
      </c>
    </row>
    <row r="389" spans="2:13" ht="24">
      <c r="B389" s="36" t="s">
        <v>814</v>
      </c>
      <c r="C389" s="29" t="s">
        <v>663</v>
      </c>
      <c r="D389" s="29" t="str">
        <f t="shared" si="19"/>
        <v>PON54-30069</v>
      </c>
      <c r="E389" s="13" t="s">
        <v>1027</v>
      </c>
      <c r="F389" s="29" t="s">
        <v>664</v>
      </c>
      <c r="G389" s="38" t="s">
        <v>665</v>
      </c>
      <c r="H389" s="33" t="s">
        <v>666</v>
      </c>
      <c r="I389" s="37"/>
      <c r="J389" s="31">
        <v>355</v>
      </c>
      <c r="K389" s="31">
        <v>290.98360655737707</v>
      </c>
      <c r="L389" s="12">
        <f t="shared" si="15"/>
        <v>0</v>
      </c>
      <c r="M389" s="24" t="s">
        <v>1196</v>
      </c>
    </row>
    <row r="390" spans="2:13" ht="24">
      <c r="B390" s="36" t="s">
        <v>814</v>
      </c>
      <c r="C390" s="29" t="s">
        <v>656</v>
      </c>
      <c r="D390" s="29" t="str">
        <f t="shared" si="19"/>
        <v>PON54-30070</v>
      </c>
      <c r="E390" s="13" t="s">
        <v>1028</v>
      </c>
      <c r="F390" s="29" t="s">
        <v>657</v>
      </c>
      <c r="G390" s="38" t="s">
        <v>658</v>
      </c>
      <c r="H390" s="33" t="s">
        <v>659</v>
      </c>
      <c r="I390" s="37"/>
      <c r="J390" s="31">
        <v>1820</v>
      </c>
      <c r="K390" s="31">
        <v>1491.8032786885246</v>
      </c>
      <c r="L390" s="12">
        <f t="shared" si="15"/>
        <v>0</v>
      </c>
      <c r="M390" s="24" t="s">
        <v>1197</v>
      </c>
    </row>
    <row r="391" spans="2:13" ht="24">
      <c r="B391" s="36" t="s">
        <v>814</v>
      </c>
      <c r="C391" s="29" t="s">
        <v>656</v>
      </c>
      <c r="D391" s="29" t="str">
        <f t="shared" si="19"/>
        <v>PONCG40679</v>
      </c>
      <c r="E391" s="13" t="s">
        <v>1030</v>
      </c>
      <c r="F391" s="29" t="s">
        <v>657</v>
      </c>
      <c r="G391" s="38" t="s">
        <v>681</v>
      </c>
      <c r="H391" s="33" t="s">
        <v>682</v>
      </c>
      <c r="I391" s="37"/>
      <c r="J391" s="31">
        <v>152</v>
      </c>
      <c r="K391" s="31">
        <v>124.59016393442623</v>
      </c>
      <c r="L391" s="12">
        <f t="shared" si="15"/>
        <v>0</v>
      </c>
      <c r="M391" s="24" t="s">
        <v>1198</v>
      </c>
    </row>
    <row r="392" spans="2:13" ht="24">
      <c r="B392" s="36" t="s">
        <v>814</v>
      </c>
      <c r="C392" s="29" t="s">
        <v>656</v>
      </c>
      <c r="D392" s="29" t="str">
        <f t="shared" si="19"/>
        <v>PON54-30071</v>
      </c>
      <c r="E392" s="13" t="s">
        <v>1029</v>
      </c>
      <c r="F392" s="29" t="s">
        <v>660</v>
      </c>
      <c r="G392" s="38" t="s">
        <v>661</v>
      </c>
      <c r="H392" s="33" t="s">
        <v>662</v>
      </c>
      <c r="I392" s="37"/>
      <c r="J392" s="31">
        <v>730</v>
      </c>
      <c r="K392" s="31">
        <v>598.36065573770497</v>
      </c>
      <c r="L392" s="12">
        <f t="shared" si="15"/>
        <v>0</v>
      </c>
      <c r="M392" s="24" t="s">
        <v>1199</v>
      </c>
    </row>
    <row r="393" spans="2:13" ht="48">
      <c r="B393" s="36" t="s">
        <v>814</v>
      </c>
      <c r="C393" s="29" t="s">
        <v>656</v>
      </c>
      <c r="D393" s="29" t="str">
        <f t="shared" si="19"/>
        <v>PON54-10827</v>
      </c>
      <c r="E393" s="13" t="s">
        <v>1031</v>
      </c>
      <c r="F393" s="29" t="s">
        <v>674</v>
      </c>
      <c r="G393" s="38" t="s">
        <v>675</v>
      </c>
      <c r="H393" s="33" t="s">
        <v>676</v>
      </c>
      <c r="I393" s="37"/>
      <c r="J393" s="31">
        <v>99</v>
      </c>
      <c r="K393" s="31">
        <v>81.147540983606561</v>
      </c>
      <c r="L393" s="12">
        <f t="shared" si="15"/>
        <v>0</v>
      </c>
      <c r="M393" s="24" t="s">
        <v>1200</v>
      </c>
    </row>
    <row r="394" spans="2:13" ht="36">
      <c r="B394" s="36" t="s">
        <v>814</v>
      </c>
      <c r="C394" s="29" t="s">
        <v>656</v>
      </c>
      <c r="D394" s="29" t="str">
        <f t="shared" si="19"/>
        <v>PON54-14070</v>
      </c>
      <c r="E394" s="13" t="s">
        <v>1032</v>
      </c>
      <c r="F394" s="29" t="s">
        <v>674</v>
      </c>
      <c r="G394" s="38" t="s">
        <v>677</v>
      </c>
      <c r="H394" s="33" t="s">
        <v>678</v>
      </c>
      <c r="I394" s="37"/>
      <c r="J394" s="31">
        <v>119</v>
      </c>
      <c r="K394" s="31">
        <v>97.540983606557376</v>
      </c>
      <c r="L394" s="12">
        <f t="shared" si="15"/>
        <v>0</v>
      </c>
      <c r="M394" s="24" t="s">
        <v>1201</v>
      </c>
    </row>
    <row r="395" spans="2:13" ht="36">
      <c r="B395" s="36" t="s">
        <v>814</v>
      </c>
      <c r="C395" s="29" t="s">
        <v>656</v>
      </c>
      <c r="D395" s="29" t="str">
        <f t="shared" si="19"/>
        <v>PON54-2877</v>
      </c>
      <c r="E395" s="13" t="s">
        <v>1033</v>
      </c>
      <c r="F395" s="29" t="s">
        <v>674</v>
      </c>
      <c r="G395" s="38" t="s">
        <v>679</v>
      </c>
      <c r="H395" s="33" t="s">
        <v>680</v>
      </c>
      <c r="I395" s="37"/>
      <c r="J395" s="31">
        <v>69</v>
      </c>
      <c r="K395" s="31">
        <v>56.557377049180332</v>
      </c>
      <c r="L395" s="12">
        <f t="shared" si="15"/>
        <v>0</v>
      </c>
      <c r="M395" s="24" t="s">
        <v>1202</v>
      </c>
    </row>
    <row r="396" spans="2:13" ht="48">
      <c r="B396" s="36" t="s">
        <v>814</v>
      </c>
      <c r="C396" s="29" t="s">
        <v>656</v>
      </c>
      <c r="D396" s="29" t="str">
        <f t="shared" si="19"/>
        <v>PON54-2872</v>
      </c>
      <c r="E396" s="13" t="s">
        <v>1034</v>
      </c>
      <c r="F396" s="29" t="s">
        <v>674</v>
      </c>
      <c r="G396" s="38" t="s">
        <v>683</v>
      </c>
      <c r="H396" s="33" t="s">
        <v>684</v>
      </c>
      <c r="I396" s="37"/>
      <c r="J396" s="31">
        <v>208</v>
      </c>
      <c r="K396" s="31">
        <v>170.49180327868854</v>
      </c>
      <c r="L396" s="12">
        <f t="shared" si="15"/>
        <v>0</v>
      </c>
      <c r="M396" s="24" t="s">
        <v>1203</v>
      </c>
    </row>
    <row r="397" spans="2:13" ht="48">
      <c r="B397" s="36" t="s">
        <v>814</v>
      </c>
      <c r="C397" s="29" t="s">
        <v>656</v>
      </c>
      <c r="D397" s="29" t="str">
        <f t="shared" si="19"/>
        <v>PON54-2868</v>
      </c>
      <c r="E397" s="13" t="s">
        <v>1035</v>
      </c>
      <c r="F397" s="29" t="s">
        <v>674</v>
      </c>
      <c r="G397" s="38" t="s">
        <v>685</v>
      </c>
      <c r="H397" s="33" t="s">
        <v>686</v>
      </c>
      <c r="I397" s="37"/>
      <c r="J397" s="31">
        <v>308</v>
      </c>
      <c r="K397" s="31">
        <v>252.45901639344262</v>
      </c>
      <c r="L397" s="12">
        <f t="shared" si="15"/>
        <v>0</v>
      </c>
      <c r="M397" s="24" t="s">
        <v>1204</v>
      </c>
    </row>
    <row r="398" spans="2:13" ht="48">
      <c r="B398" s="36" t="s">
        <v>814</v>
      </c>
      <c r="C398" s="29" t="s">
        <v>656</v>
      </c>
      <c r="D398" s="29" t="str">
        <f t="shared" si="19"/>
        <v>PON54-13411</v>
      </c>
      <c r="E398" s="13" t="s">
        <v>1036</v>
      </c>
      <c r="F398" s="29" t="s">
        <v>674</v>
      </c>
      <c r="G398" s="38" t="s">
        <v>687</v>
      </c>
      <c r="H398" s="33" t="s">
        <v>688</v>
      </c>
      <c r="I398" s="37"/>
      <c r="J398" s="31">
        <v>94</v>
      </c>
      <c r="K398" s="31">
        <v>77.049180327868854</v>
      </c>
      <c r="L398" s="12">
        <f t="shared" si="15"/>
        <v>0</v>
      </c>
      <c r="M398" s="24" t="s">
        <v>1205</v>
      </c>
    </row>
    <row r="399" spans="2:13" ht="96">
      <c r="B399" s="36" t="s">
        <v>814</v>
      </c>
      <c r="C399" s="29" t="s">
        <v>656</v>
      </c>
      <c r="D399" s="29" t="str">
        <f t="shared" si="19"/>
        <v>PONIK9400</v>
      </c>
      <c r="E399" s="13" t="s">
        <v>1037</v>
      </c>
      <c r="F399" s="29" t="s">
        <v>674</v>
      </c>
      <c r="G399" s="38" t="s">
        <v>689</v>
      </c>
      <c r="H399" s="33" t="s">
        <v>690</v>
      </c>
      <c r="I399" s="37"/>
      <c r="J399" s="31">
        <v>1390</v>
      </c>
      <c r="K399" s="31">
        <v>1139.344262295082</v>
      </c>
      <c r="L399" s="12">
        <f t="shared" si="15"/>
        <v>0</v>
      </c>
      <c r="M399" s="24" t="s">
        <v>1206</v>
      </c>
    </row>
    <row r="400" spans="2:13" ht="24">
      <c r="B400" s="36" t="s">
        <v>814</v>
      </c>
      <c r="C400" s="29" t="s">
        <v>656</v>
      </c>
      <c r="D400" s="29" t="str">
        <f t="shared" si="19"/>
        <v>PONIT165</v>
      </c>
      <c r="E400" s="13" t="s">
        <v>1075</v>
      </c>
      <c r="F400" s="29" t="s">
        <v>1076</v>
      </c>
      <c r="G400" s="38" t="s">
        <v>1077</v>
      </c>
      <c r="H400" s="33" t="s">
        <v>1078</v>
      </c>
      <c r="I400" s="37"/>
      <c r="J400" s="31">
        <v>1708</v>
      </c>
      <c r="K400" s="31">
        <v>1400</v>
      </c>
      <c r="L400" s="12">
        <f t="shared" ref="L400" si="20">I400*J400</f>
        <v>0</v>
      </c>
      <c r="M400" s="24" t="s">
        <v>1207</v>
      </c>
    </row>
    <row r="401" spans="2:13" ht="36">
      <c r="B401" s="36" t="s">
        <v>814</v>
      </c>
      <c r="C401" s="29" t="s">
        <v>656</v>
      </c>
      <c r="D401" s="29" t="str">
        <f t="shared" si="19"/>
        <v>PONIT163</v>
      </c>
      <c r="E401" s="13" t="s">
        <v>1079</v>
      </c>
      <c r="F401" s="29" t="s">
        <v>1076</v>
      </c>
      <c r="G401" s="38" t="s">
        <v>1080</v>
      </c>
      <c r="H401" s="33" t="s">
        <v>1081</v>
      </c>
      <c r="I401" s="37"/>
      <c r="J401" s="31">
        <v>1085.8</v>
      </c>
      <c r="K401" s="31">
        <v>890</v>
      </c>
      <c r="L401" s="12">
        <f t="shared" ref="L401:L402" si="21">I401*J401</f>
        <v>0</v>
      </c>
      <c r="M401" s="24" t="s">
        <v>1208</v>
      </c>
    </row>
    <row r="402" spans="2:13" ht="36">
      <c r="B402" s="36" t="s">
        <v>814</v>
      </c>
      <c r="C402" s="29" t="s">
        <v>656</v>
      </c>
      <c r="D402" s="29" t="str">
        <f t="shared" si="19"/>
        <v>PONIT2000</v>
      </c>
      <c r="E402" s="13" t="s">
        <v>1082</v>
      </c>
      <c r="F402" s="29" t="s">
        <v>1076</v>
      </c>
      <c r="G402" s="38" t="s">
        <v>1083</v>
      </c>
      <c r="H402" s="33" t="s">
        <v>1084</v>
      </c>
      <c r="I402" s="37"/>
      <c r="J402" s="31">
        <v>2305.8000000000002</v>
      </c>
      <c r="K402" s="31">
        <v>1890</v>
      </c>
      <c r="L402" s="12">
        <f t="shared" si="21"/>
        <v>0</v>
      </c>
      <c r="M402" s="24" t="s">
        <v>1209</v>
      </c>
    </row>
    <row r="403" spans="2:13">
      <c r="B403" s="36" t="s">
        <v>814</v>
      </c>
      <c r="C403" s="29" t="s">
        <v>609</v>
      </c>
      <c r="D403" s="29" t="str">
        <f t="shared" si="19"/>
        <v>PON54-30072</v>
      </c>
      <c r="E403" s="13" t="s">
        <v>1038</v>
      </c>
      <c r="F403" s="29" t="s">
        <v>610</v>
      </c>
      <c r="G403" s="38" t="s">
        <v>611</v>
      </c>
      <c r="H403" s="33" t="s">
        <v>612</v>
      </c>
      <c r="I403" s="37"/>
      <c r="J403" s="31">
        <v>480</v>
      </c>
      <c r="K403" s="31">
        <v>393.44262295081967</v>
      </c>
      <c r="L403" s="12">
        <f t="shared" si="15"/>
        <v>0</v>
      </c>
      <c r="M403" s="24" t="s">
        <v>1210</v>
      </c>
    </row>
    <row r="404" spans="2:13" ht="24">
      <c r="B404" s="36" t="s">
        <v>814</v>
      </c>
      <c r="C404" s="29" t="s">
        <v>667</v>
      </c>
      <c r="D404" s="29" t="str">
        <f t="shared" si="19"/>
        <v>PON54-30073</v>
      </c>
      <c r="E404" s="13" t="s">
        <v>1039</v>
      </c>
      <c r="F404" s="29" t="s">
        <v>668</v>
      </c>
      <c r="G404" s="38" t="s">
        <v>669</v>
      </c>
      <c r="H404" s="33" t="s">
        <v>670</v>
      </c>
      <c r="I404" s="37"/>
      <c r="J404" s="31">
        <v>720</v>
      </c>
      <c r="K404" s="31">
        <v>590.1639344262295</v>
      </c>
      <c r="L404" s="12">
        <f t="shared" si="15"/>
        <v>0</v>
      </c>
      <c r="M404" s="24" t="s">
        <v>1211</v>
      </c>
    </row>
    <row r="405" spans="2:13" ht="36">
      <c r="B405" s="36" t="s">
        <v>814</v>
      </c>
      <c r="C405" s="29" t="s">
        <v>1056</v>
      </c>
      <c r="D405" s="29" t="str">
        <f t="shared" si="19"/>
        <v>PON54-30074</v>
      </c>
      <c r="E405" s="13" t="s">
        <v>1057</v>
      </c>
      <c r="F405" s="29" t="s">
        <v>653</v>
      </c>
      <c r="G405" s="38" t="s">
        <v>1060</v>
      </c>
      <c r="H405" s="33" t="s">
        <v>1058</v>
      </c>
      <c r="I405" s="37"/>
      <c r="J405" s="31">
        <v>179</v>
      </c>
      <c r="K405" s="31">
        <v>146.72</v>
      </c>
      <c r="L405" s="12">
        <f t="shared" ref="L405:L406" si="22">I405*J405</f>
        <v>0</v>
      </c>
      <c r="M405" s="24" t="s">
        <v>1212</v>
      </c>
    </row>
    <row r="406" spans="2:13" ht="24">
      <c r="B406" s="36" t="s">
        <v>814</v>
      </c>
      <c r="C406" s="29" t="s">
        <v>1056</v>
      </c>
      <c r="D406" s="29" t="str">
        <f t="shared" si="19"/>
        <v>PON54-30075</v>
      </c>
      <c r="E406" s="13" t="s">
        <v>1063</v>
      </c>
      <c r="F406" s="29" t="s">
        <v>1062</v>
      </c>
      <c r="G406" s="38" t="s">
        <v>1061</v>
      </c>
      <c r="H406" s="33" t="s">
        <v>1059</v>
      </c>
      <c r="I406" s="37"/>
      <c r="J406" s="31">
        <v>181</v>
      </c>
      <c r="K406" s="31">
        <v>148.36000000000001</v>
      </c>
      <c r="L406" s="12">
        <f t="shared" si="22"/>
        <v>0</v>
      </c>
      <c r="M406" s="24" t="s">
        <v>1213</v>
      </c>
    </row>
  </sheetData>
  <sheetProtection algorithmName="SHA-512" hashValue="RaWwYis4riyrkE6d+ZVzvhvx+MwVH+V8TyuTSqD8eNVgm9t9TqoBO50DiSfJ5vgae8xxmUqX85kKwhPxczCDZQ==" saltValue="E7inowDgbsS9OQlHEviWLw==" spinCount="100000" sheet="1" sort="0" autoFilter="0"/>
  <autoFilter ref="B9:M406" xr:uid="{00000000-0009-0000-0000-000000000000}"/>
  <mergeCells count="8">
    <mergeCell ref="B3:C3"/>
    <mergeCell ref="B4:C4"/>
    <mergeCell ref="B6:C6"/>
    <mergeCell ref="H6:I6"/>
    <mergeCell ref="H7:I7"/>
    <mergeCell ref="H5:I5"/>
    <mergeCell ref="B7:C7"/>
    <mergeCell ref="B5:C5"/>
  </mergeCells>
  <phoneticPr fontId="30" type="noConversion"/>
  <conditionalFormatting sqref="E10:E406">
    <cfRule type="duplicateValues" dxfId="4" priority="9"/>
  </conditionalFormatting>
  <conditionalFormatting sqref="F4">
    <cfRule type="cellIs" dxfId="3" priority="4" operator="greaterThan">
      <formula>0.6</formula>
    </cfRule>
    <cfRule type="cellIs" dxfId="2" priority="5" operator="lessThanOrEqual">
      <formula>0.6</formula>
    </cfRule>
  </conditionalFormatting>
  <conditionalFormatting sqref="F7">
    <cfRule type="cellIs" dxfId="1" priority="2" operator="lessThan">
      <formula>0</formula>
    </cfRule>
    <cfRule type="cellIs" dxfId="0" priority="3" operator="greaterThanOrEqual">
      <formula>0</formula>
    </cfRule>
  </conditionalFormatting>
  <dataValidations count="1">
    <dataValidation type="whole" operator="greaterThanOrEqual" allowBlank="1" showInputMessage="1" showErrorMessage="1" errorTitle="Solo numeri consentiti" error="Inserisci in questa cella la quantità desiderata" sqref="I10:I406" xr:uid="{00000000-0002-0000-0000-000000000000}">
      <formula1>0</formula1>
    </dataValidation>
  </dataValidations>
  <hyperlinks>
    <hyperlink ref="M62" r:id="rId1" xr:uid="{00000000-0004-0000-0000-000000000000}"/>
    <hyperlink ref="M162" r:id="rId2" xr:uid="{00000000-0004-0000-0000-000001000000}"/>
    <hyperlink ref="M141" r:id="rId3" xr:uid="{00000000-0004-0000-0000-000002000000}"/>
    <hyperlink ref="M142" r:id="rId4" xr:uid="{00000000-0004-0000-0000-000003000000}"/>
    <hyperlink ref="M45" r:id="rId5" xr:uid="{00000000-0004-0000-0000-000004000000}"/>
    <hyperlink ref="M169" r:id="rId6" xr:uid="{00000000-0004-0000-0000-000005000000}"/>
    <hyperlink ref="M10" r:id="rId7" display=" https://shop.lalucerna.it/vas7154aalr" xr:uid="{00000000-0004-0000-0000-000006000000}"/>
    <hyperlink ref="M43" r:id="rId8" xr:uid="{00000000-0004-0000-0000-000007000000}"/>
    <hyperlink ref="M47" r:id="rId9" xr:uid="{00000000-0004-0000-0000-000008000000}"/>
    <hyperlink ref="M130" r:id="rId10" xr:uid="{00000000-0004-0000-0000-000009000000}"/>
    <hyperlink ref="M46" r:id="rId11" xr:uid="{00000000-0004-0000-0000-00000A000000}"/>
    <hyperlink ref="M11" r:id="rId12" xr:uid="{00000000-0004-0000-0000-00000B000000}"/>
    <hyperlink ref="M44" r:id="rId13" xr:uid="{00000000-0004-0000-0000-00000C000000}"/>
    <hyperlink ref="M66" r:id="rId14" xr:uid="{00000000-0004-0000-0000-00000D000000}"/>
    <hyperlink ref="M161" r:id="rId15" xr:uid="{00000000-0004-0000-0000-00000E000000}"/>
    <hyperlink ref="M163" r:id="rId16" xr:uid="{00000000-0004-0000-0000-00000F000000}"/>
    <hyperlink ref="M164" r:id="rId17" xr:uid="{00000000-0004-0000-0000-000010000000}"/>
    <hyperlink ref="M165" r:id="rId18" xr:uid="{00000000-0004-0000-0000-000011000000}"/>
    <hyperlink ref="M166" r:id="rId19" xr:uid="{00000000-0004-0000-0000-000012000000}"/>
    <hyperlink ref="M167" r:id="rId20" xr:uid="{00000000-0004-0000-0000-000013000000}"/>
    <hyperlink ref="M168" r:id="rId21" xr:uid="{00000000-0004-0000-0000-000014000000}"/>
    <hyperlink ref="M200" r:id="rId22" xr:uid="{00000000-0004-0000-0000-000015000000}"/>
    <hyperlink ref="M201" r:id="rId23" xr:uid="{00000000-0004-0000-0000-000016000000}"/>
    <hyperlink ref="M215" r:id="rId24" xr:uid="{00000000-0004-0000-0000-000017000000}"/>
    <hyperlink ref="M245" r:id="rId25" xr:uid="{00000000-0004-0000-0000-000018000000}"/>
    <hyperlink ref="M250" r:id="rId26" xr:uid="{00000000-0004-0000-0000-000019000000}"/>
    <hyperlink ref="M254" r:id="rId27" xr:uid="{00000000-0004-0000-0000-00001A000000}"/>
    <hyperlink ref="M255" r:id="rId28" xr:uid="{00000000-0004-0000-0000-00001B000000}"/>
    <hyperlink ref="M256" r:id="rId29" xr:uid="{00000000-0004-0000-0000-00001C000000}"/>
    <hyperlink ref="M257" r:id="rId30" xr:uid="{00000000-0004-0000-0000-00001D000000}"/>
    <hyperlink ref="M258" r:id="rId31" xr:uid="{00000000-0004-0000-0000-00001E000000}"/>
    <hyperlink ref="M259" r:id="rId32" xr:uid="{00000000-0004-0000-0000-00001F000000}"/>
    <hyperlink ref="M260" r:id="rId33" xr:uid="{00000000-0004-0000-0000-000020000000}"/>
    <hyperlink ref="M261" r:id="rId34" xr:uid="{00000000-0004-0000-0000-000021000000}"/>
    <hyperlink ref="M262" r:id="rId35" xr:uid="{00000000-0004-0000-0000-000022000000}"/>
    <hyperlink ref="M271" r:id="rId36" xr:uid="{00000000-0004-0000-0000-000023000000}"/>
    <hyperlink ref="M272" r:id="rId37" xr:uid="{00000000-0004-0000-0000-000024000000}"/>
    <hyperlink ref="M273" r:id="rId38" xr:uid="{00000000-0004-0000-0000-000025000000}"/>
    <hyperlink ref="M274" r:id="rId39" xr:uid="{00000000-0004-0000-0000-000026000000}"/>
    <hyperlink ref="M275" r:id="rId40" xr:uid="{00000000-0004-0000-0000-000027000000}"/>
    <hyperlink ref="M276" r:id="rId41" xr:uid="{00000000-0004-0000-0000-000028000000}"/>
    <hyperlink ref="M277" r:id="rId42" xr:uid="{00000000-0004-0000-0000-000029000000}"/>
    <hyperlink ref="M278" r:id="rId43" xr:uid="{00000000-0004-0000-0000-00002A000000}"/>
    <hyperlink ref="M279" r:id="rId44" xr:uid="{00000000-0004-0000-0000-00002B000000}"/>
    <hyperlink ref="M281" r:id="rId45" xr:uid="{00000000-0004-0000-0000-00002C000000}"/>
    <hyperlink ref="M282" r:id="rId46" xr:uid="{00000000-0004-0000-0000-00002D000000}"/>
    <hyperlink ref="M283" r:id="rId47" xr:uid="{00000000-0004-0000-0000-00002E000000}"/>
    <hyperlink ref="M284" r:id="rId48" xr:uid="{00000000-0004-0000-0000-00002F000000}"/>
    <hyperlink ref="M285" r:id="rId49" xr:uid="{00000000-0004-0000-0000-000030000000}"/>
    <hyperlink ref="M286" r:id="rId50" xr:uid="{00000000-0004-0000-0000-000031000000}"/>
    <hyperlink ref="M287" r:id="rId51" xr:uid="{00000000-0004-0000-0000-000032000000}"/>
    <hyperlink ref="M289" r:id="rId52" xr:uid="{00000000-0004-0000-0000-000033000000}"/>
    <hyperlink ref="M290" r:id="rId53" xr:uid="{00000000-0004-0000-0000-000034000000}"/>
    <hyperlink ref="M291" r:id="rId54" xr:uid="{00000000-0004-0000-0000-000035000000}"/>
    <hyperlink ref="M292" r:id="rId55" xr:uid="{00000000-0004-0000-0000-000036000000}"/>
    <hyperlink ref="M293" r:id="rId56" xr:uid="{00000000-0004-0000-0000-000037000000}"/>
    <hyperlink ref="M295" r:id="rId57" xr:uid="{00000000-0004-0000-0000-000038000000}"/>
    <hyperlink ref="M296" r:id="rId58" xr:uid="{00000000-0004-0000-0000-000039000000}"/>
    <hyperlink ref="M297" r:id="rId59" xr:uid="{00000000-0004-0000-0000-00003A000000}"/>
    <hyperlink ref="M299" r:id="rId60" xr:uid="{00000000-0004-0000-0000-00003B000000}"/>
    <hyperlink ref="M301" r:id="rId61" xr:uid="{00000000-0004-0000-0000-00003C000000}"/>
    <hyperlink ref="M302" r:id="rId62" xr:uid="{00000000-0004-0000-0000-00003D000000}"/>
    <hyperlink ref="M303" r:id="rId63" xr:uid="{00000000-0004-0000-0000-00003E000000}"/>
    <hyperlink ref="M304" r:id="rId64" xr:uid="{00000000-0004-0000-0000-00003F000000}"/>
    <hyperlink ref="M305" r:id="rId65" xr:uid="{00000000-0004-0000-0000-000040000000}"/>
    <hyperlink ref="M306" r:id="rId66" xr:uid="{00000000-0004-0000-0000-000041000000}"/>
    <hyperlink ref="M307" r:id="rId67" xr:uid="{00000000-0004-0000-0000-000042000000}"/>
    <hyperlink ref="M308" r:id="rId68" xr:uid="{00000000-0004-0000-0000-000043000000}"/>
    <hyperlink ref="M309" r:id="rId69" xr:uid="{00000000-0004-0000-0000-000044000000}"/>
    <hyperlink ref="M310" r:id="rId70" xr:uid="{00000000-0004-0000-0000-000045000000}"/>
    <hyperlink ref="M311" r:id="rId71" xr:uid="{00000000-0004-0000-0000-000046000000}"/>
    <hyperlink ref="M315" r:id="rId72" xr:uid="{00000000-0004-0000-0000-000047000000}"/>
    <hyperlink ref="M316" r:id="rId73" xr:uid="{00000000-0004-0000-0000-000048000000}"/>
    <hyperlink ref="M317" r:id="rId74" xr:uid="{00000000-0004-0000-0000-000049000000}"/>
    <hyperlink ref="M318" r:id="rId75" xr:uid="{00000000-0004-0000-0000-00004A000000}"/>
    <hyperlink ref="M328" r:id="rId76" xr:uid="{00000000-0004-0000-0000-00004B000000}"/>
    <hyperlink ref="M329" r:id="rId77" xr:uid="{00000000-0004-0000-0000-00004C000000}"/>
    <hyperlink ref="M330" r:id="rId78" xr:uid="{00000000-0004-0000-0000-00004D000000}"/>
    <hyperlink ref="M332" r:id="rId79" xr:uid="{00000000-0004-0000-0000-00004E000000}"/>
    <hyperlink ref="M334" r:id="rId80" xr:uid="{00000000-0004-0000-0000-00004F000000}"/>
    <hyperlink ref="M335" r:id="rId81" xr:uid="{00000000-0004-0000-0000-000050000000}"/>
    <hyperlink ref="M336" r:id="rId82" xr:uid="{00000000-0004-0000-0000-000051000000}"/>
    <hyperlink ref="M337" r:id="rId83" xr:uid="{00000000-0004-0000-0000-000052000000}"/>
    <hyperlink ref="M338" r:id="rId84" xr:uid="{00000000-0004-0000-0000-000053000000}"/>
    <hyperlink ref="M339" r:id="rId85" xr:uid="{00000000-0004-0000-0000-000054000000}"/>
    <hyperlink ref="M340" r:id="rId86" xr:uid="{00000000-0004-0000-0000-000055000000}"/>
    <hyperlink ref="M341" r:id="rId87" xr:uid="{00000000-0004-0000-0000-000056000000}"/>
    <hyperlink ref="M342" r:id="rId88" xr:uid="{00000000-0004-0000-0000-000057000000}"/>
    <hyperlink ref="M343" r:id="rId89" xr:uid="{00000000-0004-0000-0000-000058000000}"/>
    <hyperlink ref="M344" r:id="rId90" xr:uid="{00000000-0004-0000-0000-000059000000}"/>
    <hyperlink ref="M345" r:id="rId91" xr:uid="{00000000-0004-0000-0000-00005A000000}"/>
    <hyperlink ref="M346" r:id="rId92" xr:uid="{00000000-0004-0000-0000-00005B000000}"/>
    <hyperlink ref="M347" r:id="rId93" xr:uid="{00000000-0004-0000-0000-00005C000000}"/>
    <hyperlink ref="M348" r:id="rId94" xr:uid="{00000000-0004-0000-0000-00005D000000}"/>
    <hyperlink ref="M350" r:id="rId95" xr:uid="{00000000-0004-0000-0000-00005E000000}"/>
    <hyperlink ref="M352" r:id="rId96" xr:uid="{00000000-0004-0000-0000-00005F000000}"/>
    <hyperlink ref="M353" r:id="rId97" xr:uid="{00000000-0004-0000-0000-000060000000}"/>
    <hyperlink ref="M354" r:id="rId98" xr:uid="{00000000-0004-0000-0000-000061000000}"/>
    <hyperlink ref="M355" r:id="rId99" xr:uid="{00000000-0004-0000-0000-000062000000}"/>
    <hyperlink ref="M356" r:id="rId100" xr:uid="{00000000-0004-0000-0000-000063000000}"/>
    <hyperlink ref="M357" r:id="rId101" xr:uid="{00000000-0004-0000-0000-000064000000}"/>
    <hyperlink ref="M359" r:id="rId102" xr:uid="{00000000-0004-0000-0000-000065000000}"/>
    <hyperlink ref="M360" r:id="rId103" xr:uid="{00000000-0004-0000-0000-000066000000}"/>
    <hyperlink ref="M361" r:id="rId104" xr:uid="{00000000-0004-0000-0000-000067000000}"/>
    <hyperlink ref="M362" r:id="rId105" xr:uid="{00000000-0004-0000-0000-000068000000}"/>
    <hyperlink ref="M363" r:id="rId106" xr:uid="{00000000-0004-0000-0000-000069000000}"/>
    <hyperlink ref="M364" r:id="rId107" xr:uid="{00000000-0004-0000-0000-00006A000000}"/>
    <hyperlink ref="M365" r:id="rId108" xr:uid="{00000000-0004-0000-0000-00006B000000}"/>
    <hyperlink ref="M366" r:id="rId109" xr:uid="{00000000-0004-0000-0000-00006C000000}"/>
    <hyperlink ref="M367" r:id="rId110" xr:uid="{00000000-0004-0000-0000-00006D000000}"/>
    <hyperlink ref="M368" r:id="rId111" xr:uid="{00000000-0004-0000-0000-00006E000000}"/>
    <hyperlink ref="M369" r:id="rId112" xr:uid="{00000000-0004-0000-0000-00006F000000}"/>
    <hyperlink ref="M370" r:id="rId113" xr:uid="{00000000-0004-0000-0000-000070000000}"/>
    <hyperlink ref="M371" r:id="rId114" xr:uid="{00000000-0004-0000-0000-000071000000}"/>
    <hyperlink ref="M372" r:id="rId115" xr:uid="{00000000-0004-0000-0000-000072000000}"/>
    <hyperlink ref="M373" r:id="rId116" xr:uid="{00000000-0004-0000-0000-000073000000}"/>
    <hyperlink ref="M374" r:id="rId117" xr:uid="{00000000-0004-0000-0000-000074000000}"/>
    <hyperlink ref="M375" r:id="rId118" xr:uid="{00000000-0004-0000-0000-000075000000}"/>
    <hyperlink ref="M376" r:id="rId119" xr:uid="{00000000-0004-0000-0000-000076000000}"/>
    <hyperlink ref="M377" r:id="rId120" xr:uid="{00000000-0004-0000-0000-000077000000}"/>
    <hyperlink ref="M378" r:id="rId121" xr:uid="{00000000-0004-0000-0000-000078000000}"/>
    <hyperlink ref="M379" r:id="rId122" xr:uid="{00000000-0004-0000-0000-000079000000}"/>
    <hyperlink ref="M380" r:id="rId123" xr:uid="{00000000-0004-0000-0000-00007A000000}"/>
    <hyperlink ref="M381" r:id="rId124" xr:uid="{00000000-0004-0000-0000-00007B000000}"/>
    <hyperlink ref="M382" r:id="rId125" xr:uid="{00000000-0004-0000-0000-00007C000000}"/>
    <hyperlink ref="M383" r:id="rId126" xr:uid="{00000000-0004-0000-0000-00007D000000}"/>
    <hyperlink ref="M384" r:id="rId127" xr:uid="{00000000-0004-0000-0000-00007E000000}"/>
    <hyperlink ref="M385" r:id="rId128" xr:uid="{00000000-0004-0000-0000-00007F000000}"/>
    <hyperlink ref="M386" r:id="rId129" xr:uid="{00000000-0004-0000-0000-000080000000}"/>
    <hyperlink ref="M387" r:id="rId130" xr:uid="{00000000-0004-0000-0000-000081000000}"/>
    <hyperlink ref="M388" r:id="rId131" xr:uid="{00000000-0004-0000-0000-000082000000}"/>
    <hyperlink ref="M389" r:id="rId132" xr:uid="{00000000-0004-0000-0000-000083000000}"/>
    <hyperlink ref="M390" r:id="rId133" xr:uid="{00000000-0004-0000-0000-000084000000}"/>
    <hyperlink ref="M391" r:id="rId134" xr:uid="{00000000-0004-0000-0000-000085000000}"/>
    <hyperlink ref="M392" r:id="rId135" xr:uid="{00000000-0004-0000-0000-000086000000}"/>
    <hyperlink ref="M393" r:id="rId136" xr:uid="{00000000-0004-0000-0000-000087000000}"/>
    <hyperlink ref="M394" r:id="rId137" xr:uid="{00000000-0004-0000-0000-000088000000}"/>
    <hyperlink ref="M395" r:id="rId138" xr:uid="{00000000-0004-0000-0000-000089000000}"/>
    <hyperlink ref="M396" r:id="rId139" xr:uid="{00000000-0004-0000-0000-00008A000000}"/>
    <hyperlink ref="M397" r:id="rId140" xr:uid="{00000000-0004-0000-0000-00008B000000}"/>
    <hyperlink ref="M398" r:id="rId141" xr:uid="{00000000-0004-0000-0000-00008C000000}"/>
    <hyperlink ref="M399" r:id="rId142" xr:uid="{00000000-0004-0000-0000-00008D000000}"/>
    <hyperlink ref="M400" r:id="rId143" xr:uid="{00000000-0004-0000-0000-00008E000000}"/>
    <hyperlink ref="M401" r:id="rId144" xr:uid="{00000000-0004-0000-0000-00008F000000}"/>
    <hyperlink ref="M402" r:id="rId145" xr:uid="{00000000-0004-0000-0000-000090000000}"/>
    <hyperlink ref="M403" r:id="rId146" xr:uid="{00000000-0004-0000-0000-000091000000}"/>
    <hyperlink ref="M404" r:id="rId147" xr:uid="{00000000-0004-0000-0000-000092000000}"/>
    <hyperlink ref="M405" r:id="rId148" xr:uid="{00000000-0004-0000-0000-000093000000}"/>
    <hyperlink ref="M406" r:id="rId149" xr:uid="{00000000-0004-0000-0000-000094000000}"/>
    <hyperlink ref="M251" r:id="rId150" xr:uid="{00000000-0004-0000-0000-000095000000}"/>
    <hyperlink ref="M252" r:id="rId151" xr:uid="{00000000-0004-0000-0000-000096000000}"/>
    <hyperlink ref="M253" r:id="rId152" xr:uid="{00000000-0004-0000-0000-000097000000}"/>
    <hyperlink ref="M358" r:id="rId153" xr:uid="{00000000-0004-0000-0000-000098000000}"/>
    <hyperlink ref="M202" r:id="rId154" xr:uid="{00000000-0004-0000-0000-000099000000}"/>
    <hyperlink ref="M203" r:id="rId155" xr:uid="{00000000-0004-0000-0000-00009A000000}"/>
    <hyperlink ref="M204" r:id="rId156" xr:uid="{00000000-0004-0000-0000-00009B000000}"/>
    <hyperlink ref="M205" r:id="rId157" xr:uid="{00000000-0004-0000-0000-00009C000000}"/>
    <hyperlink ref="M331" r:id="rId158" xr:uid="{00000000-0004-0000-0000-00009D000000}"/>
    <hyperlink ref="M238" r:id="rId159" xr:uid="{00000000-0004-0000-0000-00009E000000}"/>
    <hyperlink ref="M239" r:id="rId160" xr:uid="{00000000-0004-0000-0000-00009F000000}"/>
    <hyperlink ref="M206" r:id="rId161" xr:uid="{00000000-0004-0000-0000-0000A0000000}"/>
    <hyperlink ref="M207" r:id="rId162" xr:uid="{00000000-0004-0000-0000-0000A1000000}"/>
    <hyperlink ref="M181" r:id="rId163" xr:uid="{00000000-0004-0000-0000-0000A2000000}"/>
    <hyperlink ref="M146" r:id="rId164" xr:uid="{00000000-0004-0000-0000-0000A3000000}"/>
    <hyperlink ref="M145" r:id="rId165" xr:uid="{00000000-0004-0000-0000-0000A4000000}"/>
    <hyperlink ref="M333" r:id="rId166" xr:uid="{00000000-0004-0000-0000-0000A5000000}"/>
    <hyperlink ref="M288" r:id="rId167" xr:uid="{00000000-0004-0000-0000-0000A6000000}"/>
    <hyperlink ref="M294" r:id="rId168" xr:uid="{00000000-0004-0000-0000-0000A7000000}"/>
    <hyperlink ref="M246" r:id="rId169" xr:uid="{00000000-0004-0000-0000-0000A8000000}"/>
    <hyperlink ref="M249" r:id="rId170" xr:uid="{00000000-0004-0000-0000-0000A9000000}"/>
    <hyperlink ref="M248" r:id="rId171" xr:uid="{00000000-0004-0000-0000-0000AA000000}"/>
    <hyperlink ref="M247" r:id="rId172" xr:uid="{00000000-0004-0000-0000-0000AB000000}"/>
    <hyperlink ref="M312" r:id="rId173" xr:uid="{00000000-0004-0000-0000-0000AC000000}"/>
    <hyperlink ref="M313" r:id="rId174" xr:uid="{00000000-0004-0000-0000-0000AD000000}"/>
    <hyperlink ref="M314" r:id="rId175" xr:uid="{00000000-0004-0000-0000-0000AE000000}"/>
    <hyperlink ref="M298" r:id="rId176" xr:uid="{00000000-0004-0000-0000-0000AF000000}"/>
    <hyperlink ref="M300" r:id="rId177" xr:uid="{00000000-0004-0000-0000-0000B0000000}"/>
    <hyperlink ref="M280" r:id="rId178" xr:uid="{00000000-0004-0000-0000-0000B1000000}"/>
    <hyperlink ref="M351" r:id="rId179" xr:uid="{00000000-0004-0000-0000-0000B2000000}"/>
    <hyperlink ref="M349" r:id="rId180" xr:uid="{00000000-0004-0000-0000-0000B3000000}"/>
    <hyperlink ref="M263" r:id="rId181" xr:uid="{00000000-0004-0000-0000-0000B4000000}"/>
    <hyperlink ref="M264:M268" r:id="rId182" display="https://shop.lalucerna.it/54-14904" xr:uid="{00000000-0004-0000-0000-0000B5000000}"/>
    <hyperlink ref="M269" r:id="rId183" xr:uid="{00000000-0004-0000-0000-0000B6000000}"/>
    <hyperlink ref="M270" r:id="rId184" xr:uid="{00000000-0004-0000-0000-0000B7000000}"/>
    <hyperlink ref="M319" r:id="rId185" display="https://shop.lalucerna.it/RSMK2K3TY/A" xr:uid="{00000000-0004-0000-0000-0000B8000000}"/>
    <hyperlink ref="M320" r:id="rId186" display="https://shop.lalucerna.it/RSMK2N3TY/A" xr:uid="{00000000-0004-0000-0000-0000B9000000}"/>
    <hyperlink ref="M321" r:id="rId187" display="https://shop.lalucerna.it/RSCY3076CPWOR" xr:uid="{00000000-0004-0000-0000-0000BA000000}"/>
    <hyperlink ref="M322" r:id="rId188" display="https://shop.lalucerna.it/RSMQLY3ZM/A" xr:uid="{00000000-0004-0000-0000-0000BB000000}"/>
    <hyperlink ref="M323" r:id="rId189" display="https://shop.lalucerna.it/RS914-000034" xr:uid="{00000000-0004-0000-0000-0000BC000000}"/>
    <hyperlink ref="M324" r:id="rId190" display="https://shop.lalucerna.it/RSMGN63T/A" xr:uid="{00000000-0004-0000-0000-0000BD000000}"/>
    <hyperlink ref="M325" r:id="rId191" display="https://shop.lalucerna.it/RSMNEH3T/A" xr:uid="{00000000-0004-0000-0000-0000BE000000}"/>
    <hyperlink ref="M326" r:id="rId192" display="https://shop.lalucerna.it/RSMGPC3T/A" xr:uid="{00000000-0004-0000-0000-0000BF000000}"/>
    <hyperlink ref="M327" r:id="rId193" display="https://shop.lalucerna.it/RSJAMF" xr:uid="{00000000-0004-0000-0000-0000C0000000}"/>
  </hyperlinks>
  <pageMargins left="0.70866141732283472" right="0.70866141732283472" top="0.74803149606299213" bottom="0.74803149606299213" header="0.31496062992125984" footer="0.31496062992125984"/>
  <pageSetup paperSize="8" scale="67" fitToHeight="0" orientation="landscape" r:id="rId194"/>
  <drawing r:id="rId1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Infanzia</vt:lpstr>
      <vt:lpstr>Matrice_PON</vt:lpstr>
      <vt:lpstr>Infanzia!Print_Area</vt:lpstr>
      <vt:lpstr>Infanzia!Print_Titles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Iary Davidzon</cp:lastModifiedBy>
  <cp:revision/>
  <cp:lastPrinted>2023-03-14T10:48:18Z</cp:lastPrinted>
  <dcterms:created xsi:type="dcterms:W3CDTF">2018-02-20T07:37:38Z</dcterms:created>
  <dcterms:modified xsi:type="dcterms:W3CDTF">2023-06-26T07:26:05Z</dcterms:modified>
  <cp:category/>
  <cp:contentStatus/>
</cp:coreProperties>
</file>